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yt\Сайт Новогродовка\VIII скликання\Рішення\8 сесія\"/>
    </mc:Choice>
  </mc:AlternateContent>
  <bookViews>
    <workbookView xWindow="0" yWindow="0" windowWidth="28800" windowHeight="1150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F160" i="1"/>
  <c r="F159" i="1"/>
  <c r="F158" i="1"/>
  <c r="F156" i="1"/>
  <c r="E156" i="1"/>
  <c r="C156" i="1"/>
  <c r="F155" i="1"/>
  <c r="E155" i="1"/>
  <c r="C155" i="1"/>
  <c r="F154" i="1"/>
  <c r="E154" i="1"/>
  <c r="C154" i="1"/>
  <c r="E153" i="1"/>
  <c r="F151" i="1"/>
  <c r="E151" i="1"/>
  <c r="F150" i="1"/>
  <c r="E150" i="1"/>
  <c r="F149" i="1"/>
  <c r="E149" i="1"/>
  <c r="E148" i="1" s="1"/>
  <c r="D148" i="1"/>
  <c r="C148" i="1"/>
  <c r="F147" i="1"/>
  <c r="E147" i="1"/>
  <c r="F146" i="1"/>
  <c r="E146" i="1"/>
  <c r="F145" i="1"/>
  <c r="E145" i="1"/>
  <c r="E144" i="1" s="1"/>
  <c r="D144" i="1"/>
  <c r="C144" i="1"/>
  <c r="E139" i="1"/>
  <c r="D139" i="1"/>
  <c r="C139" i="1"/>
  <c r="E131" i="1"/>
  <c r="D131" i="1"/>
  <c r="C131" i="1"/>
  <c r="F122" i="1"/>
  <c r="E122" i="1"/>
  <c r="F121" i="1"/>
  <c r="E121" i="1"/>
  <c r="F120" i="1"/>
  <c r="E120" i="1"/>
  <c r="F119" i="1"/>
  <c r="E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E111" i="1" s="1"/>
  <c r="D112" i="1"/>
  <c r="C112" i="1"/>
  <c r="C111" i="1" s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D109" i="1" s="1"/>
  <c r="C103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D78" i="1" s="1"/>
  <c r="C79" i="1"/>
  <c r="C78" i="1" s="1"/>
  <c r="F78" i="1"/>
  <c r="F77" i="1"/>
  <c r="E77" i="1"/>
  <c r="D77" i="1"/>
  <c r="C77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F157" i="1" s="1"/>
  <c r="E70" i="1"/>
  <c r="D70" i="1"/>
  <c r="C70" i="1"/>
  <c r="C157" i="1" s="1"/>
  <c r="F69" i="1"/>
  <c r="E69" i="1"/>
  <c r="D69" i="1"/>
  <c r="C69" i="1"/>
  <c r="F68" i="1"/>
  <c r="E68" i="1"/>
  <c r="D68" i="1"/>
  <c r="C68" i="1"/>
  <c r="F67" i="1"/>
  <c r="F74" i="1" s="1"/>
  <c r="E67" i="1"/>
  <c r="E74" i="1" s="1"/>
  <c r="D67" i="1"/>
  <c r="D74" i="1" s="1"/>
  <c r="C67" i="1"/>
  <c r="C74" i="1" s="1"/>
  <c r="F62" i="1"/>
  <c r="E62" i="1"/>
  <c r="D62" i="1"/>
  <c r="C62" i="1"/>
  <c r="F61" i="1"/>
  <c r="E61" i="1"/>
  <c r="D61" i="1"/>
  <c r="C61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29" i="1"/>
  <c r="F64" i="1" s="1"/>
  <c r="E29" i="1"/>
  <c r="E64" i="1" s="1"/>
  <c r="D29" i="1"/>
  <c r="D64" i="1" s="1"/>
  <c r="C29" i="1"/>
  <c r="C64" i="1" s="1"/>
  <c r="F28" i="1"/>
  <c r="F63" i="1" s="1"/>
  <c r="E28" i="1"/>
  <c r="E63" i="1" s="1"/>
  <c r="D28" i="1"/>
  <c r="D63" i="1" s="1"/>
  <c r="C28" i="1"/>
  <c r="C63" i="1" s="1"/>
  <c r="C109" i="1" l="1"/>
  <c r="E109" i="1"/>
  <c r="D111" i="1"/>
  <c r="C153" i="1"/>
  <c r="C30" i="1"/>
  <c r="C44" i="1" s="1"/>
  <c r="C55" i="1" s="1"/>
  <c r="C60" i="1" s="1"/>
  <c r="E30" i="1"/>
  <c r="E44" i="1" s="1"/>
  <c r="E55" i="1" s="1"/>
  <c r="E60" i="1" s="1"/>
  <c r="D30" i="1"/>
  <c r="D44" i="1" s="1"/>
  <c r="D55" i="1" s="1"/>
  <c r="D60" i="1" s="1"/>
  <c r="F30" i="1"/>
  <c r="E78" i="1"/>
  <c r="F109" i="1"/>
  <c r="F111" i="1"/>
  <c r="F153" i="1"/>
  <c r="E157" i="1"/>
  <c r="F144" i="1"/>
  <c r="F148" i="1"/>
  <c r="F44" i="1" l="1"/>
  <c r="E87" i="1"/>
  <c r="D87" i="1"/>
  <c r="C87" i="1"/>
  <c r="F55" i="1" l="1"/>
  <c r="F60" i="1" l="1"/>
  <c r="F87" i="1" l="1"/>
  <c r="F124" i="1"/>
</calcChain>
</file>

<file path=xl/sharedStrings.xml><?xml version="1.0" encoding="utf-8"?>
<sst xmlns="http://schemas.openxmlformats.org/spreadsheetml/2006/main" count="215" uniqueCount="188">
  <si>
    <t xml:space="preserve">Підприємство  </t>
  </si>
  <si>
    <t>Комунальне підприємство "Комунтех" м.Новогродівка</t>
  </si>
  <si>
    <t xml:space="preserve">Організаційно-правова форма </t>
  </si>
  <si>
    <t>комунальне підприємство</t>
  </si>
  <si>
    <t>Територія</t>
  </si>
  <si>
    <t>Україна</t>
  </si>
  <si>
    <t xml:space="preserve">Галузь     </t>
  </si>
  <si>
    <t xml:space="preserve">Вид економічної діяльності    </t>
  </si>
  <si>
    <t>діяльність вантажного транспорту</t>
  </si>
  <si>
    <t>Одиниця виміру, тис. грн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</si>
  <si>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</si>
  <si>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</si>
  <si>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</si>
  <si>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</si>
  <si>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</si>
  <si>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м.Новогродівка,вул.Молодіжна,5</t>
  </si>
  <si>
    <t xml:space="preserve">Телефон </t>
  </si>
  <si>
    <t xml:space="preserve">Прізвище та ініціали керівника  </t>
  </si>
  <si>
    <t>Левченко Г.С.</t>
  </si>
  <si>
    <t>ЗВІТ</t>
  </si>
  <si>
    <t xml:space="preserve">ПРО ВИКОНАННЯ ФІНАНСОВОГО ПЛАНУ ПІДПРИЄМСТВА </t>
  </si>
  <si>
    <t>за  2020 рік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</si>
  <si>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</si>
  <si>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</si>
  <si>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</si>
  <si>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</si>
  <si>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</si>
  <si>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</si>
  <si>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</si>
  <si>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</si>
  <si>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</si>
  <si>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</si>
  <si>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</si>
  <si>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</si>
  <si>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</si>
  <si>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</si>
  <si>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</si>
  <si>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</si>
  <si>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</si>
  <si>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</si>
  <si>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</si>
  <si>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</si>
  <si>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</si>
  <si>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</si>
  <si>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</si>
  <si>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</si>
  <si>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</si>
  <si>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</si>
  <si>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</si>
  <si>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</si>
  <si>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</si>
  <si>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</si>
  <si>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</si>
  <si>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</si>
  <si>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</si>
  <si>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</si>
  <si>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</si>
  <si>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</si>
  <si>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</si>
  <si>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</si>
  <si>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</si>
  <si>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</si>
  <si>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</si>
  <si>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</si>
  <si>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</si>
  <si>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</si>
  <si>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</si>
  <si>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</si>
  <si>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</si>
  <si>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</si>
  <si>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</si>
  <si>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</si>
  <si>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</si>
  <si>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</si>
  <si>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</si>
  <si>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</si>
  <si>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</si>
  <si>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</si>
  <si>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</si>
  <si>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</si>
  <si>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</si>
  <si>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</si>
  <si>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</si>
  <si>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</si>
  <si>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</si>
  <si>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</si>
  <si>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</si>
  <si>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</si>
  <si>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</si>
  <si>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</si>
  <si>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</si>
  <si>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</si>
  <si>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</si>
  <si>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</si>
  <si>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</si>
  <si>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</si>
  <si>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</si>
  <si>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</si>
  <si>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</si>
  <si>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</si>
  <si>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</si>
  <si>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</si>
  <si>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</si>
  <si>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</si>
  <si>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</si>
  <si>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</si>
  <si>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</si>
  <si>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</si>
  <si>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</si>
  <si>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</si>
  <si>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</si>
  <si>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</si>
  <si>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</si>
  <si>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</si>
  <si>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</si>
  <si>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</si>
  <si>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</si>
  <si>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</si>
  <si>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</si>
  <si>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</si>
  <si>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</si>
  <si>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</si>
  <si>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</si>
  <si>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</si>
  <si>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</si>
  <si>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</si>
  <si>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</si>
  <si>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</si>
  <si>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</si>
  <si>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</si>
  <si>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</si>
  <si>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</si>
  <si>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</si>
  <si>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</si>
  <si>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</si>
  <si>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</si>
  <si>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</si>
  <si>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</si>
  <si>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</si>
  <si>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</si>
  <si>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</si>
  <si>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</si>
  <si>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</si>
  <si>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</si>
  <si>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</si>
  <si>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</si>
  <si>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</si>
  <si>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</si>
  <si>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</si>
  <si>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</si>
  <si>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</si>
  <si>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</si>
  <si>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</si>
  <si>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</si>
  <si>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</si>
  <si>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</si>
  <si>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</si>
  <si>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</si>
  <si>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</si>
  <si>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</si>
  <si>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</si>
  <si>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</si>
  <si>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</si>
  <si>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</si>
  <si>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</si>
  <si>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</si>
  <si>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</si>
  <si>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</si>
  <si>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</si>
  <si>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</si>
  <si>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</si>
  <si>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</si>
  <si>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</si>
  <si>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</si>
  <si>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</si>
  <si>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</si>
  <si>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</si>
  <si>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</si>
  <si>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</si>
  <si>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r>
      <t xml:space="preserve">Орган державного управління  </t>
    </r>
    <r>
      <rPr>
        <b/>
        <i/>
        <sz val="12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</si>
  <si>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2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2"/>
        <rFont val="Times New Roman"/>
        <family val="1"/>
        <charset val="204"/>
      </rPr>
      <t>, у тому числі:</t>
    </r>
  </si>
  <si>
    <t>рішенням Новогродівської  міської ради</t>
  </si>
  <si>
    <t>ЗАТВЕРДЖЕНО</t>
  </si>
  <si>
    <t>26.02.2021  № 8/8-14</t>
  </si>
  <si>
    <t>Секретар</t>
  </si>
  <si>
    <t>Новогродівської міської ради</t>
  </si>
  <si>
    <t>Л.В.Бєгалі</t>
  </si>
  <si>
    <t>Підготовлено КП "Комунтех" ,  т.в.о. директора   Г.Левченко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</si>
</sst>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#,##0.0"/>
    <numFmt numFmtId="166" formatCode="_(* #,##0.0_);_(* \(#,##0.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 applyNumberFormat="0" applyFill="0" applyAlignment="0">
      <alignment horizontal="center"/>
      <protection locked="0"/>
    </xf>
    <xf numFmtId="0" fontId="5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justify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 wrapText="1"/>
      <protection locked="0"/>
    </xf>
    <xf numFmtId="0" fontId="9" fillId="0" borderId="4" xfId="2" applyFont="1" applyFill="1" applyBorder="1" applyAlignment="1">
      <alignment horizontal="left" vertical="center" wrapText="1"/>
      <protection locked="0"/>
    </xf>
    <xf numFmtId="164" fontId="9" fillId="0" borderId="4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166" fontId="9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4" xfId="0" quotePrefix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quotePrefix="1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8" xfId="0" quotePrefix="1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quotePrefix="1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quotePrefix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2" xfId="3" applyNumberFormat="1" applyFont="1" applyFill="1" applyBorder="1" applyAlignment="1">
      <alignment horizontal="center" vertical="center" wrapText="1"/>
    </xf>
    <xf numFmtId="0" fontId="9" fillId="0" borderId="13" xfId="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4">
    <cellStyle name="Normal_GSE DCF_Model_31_07_09 final" xfId="2"/>
    <cellStyle name="Обычный" xfId="0" builtinId="0"/>
    <cellStyle name="Обычный 2" xfId="3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87;&#1083;&#1072;&#1085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/>
      <sheetData sheetId="1">
        <row r="7">
          <cell r="F7">
            <v>1921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-2309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-630</v>
          </cell>
        </row>
        <row r="19">
          <cell r="C19" t="str">
            <v>(    )</v>
          </cell>
          <cell r="D19" t="str">
            <v>(    )</v>
          </cell>
          <cell r="E19" t="str">
            <v>(    )</v>
          </cell>
          <cell r="F19" t="str">
            <v>(    )</v>
          </cell>
        </row>
        <row r="20">
          <cell r="C20" t="str">
            <v>(    )</v>
          </cell>
          <cell r="D20" t="str">
            <v>(    )</v>
          </cell>
          <cell r="E20" t="str">
            <v>(    )</v>
          </cell>
          <cell r="F20" t="str">
            <v>(    )</v>
          </cell>
        </row>
        <row r="21">
          <cell r="C21" t="str">
            <v>(    )</v>
          </cell>
          <cell r="D21" t="str">
            <v>(    )</v>
          </cell>
          <cell r="E21" t="str">
            <v>(    )</v>
          </cell>
          <cell r="F21" t="str">
            <v>(    )</v>
          </cell>
        </row>
        <row r="22">
          <cell r="C22" t="str">
            <v>(    )</v>
          </cell>
          <cell r="D22" t="str">
            <v>(    )</v>
          </cell>
          <cell r="E22" t="str">
            <v>(    )</v>
          </cell>
          <cell r="F22" t="str">
            <v>(    )</v>
          </cell>
        </row>
        <row r="23">
          <cell r="C23" t="str">
            <v>(    )</v>
          </cell>
          <cell r="D23" t="str">
            <v>(    )</v>
          </cell>
          <cell r="E23" t="str">
            <v>(    )</v>
          </cell>
          <cell r="F23" t="str">
            <v>(    )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13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 t="str">
            <v>(    )</v>
          </cell>
          <cell r="D54" t="str">
            <v>(    )</v>
          </cell>
          <cell r="E54" t="str">
            <v>(    )</v>
          </cell>
          <cell r="F54" t="str">
            <v>(    )</v>
          </cell>
        </row>
        <row r="55">
          <cell r="C55" t="str">
            <v>(    )</v>
          </cell>
          <cell r="D55" t="str">
            <v>(    )</v>
          </cell>
          <cell r="E55" t="str">
            <v>(    )</v>
          </cell>
          <cell r="F55" t="str">
            <v>(    )</v>
          </cell>
        </row>
        <row r="62">
          <cell r="C62" t="str">
            <v>(    )</v>
          </cell>
          <cell r="D62" t="str">
            <v>(    )</v>
          </cell>
          <cell r="E62" t="str">
            <v>(    )</v>
          </cell>
          <cell r="F62" t="str">
            <v>(    )</v>
          </cell>
        </row>
        <row r="64">
          <cell r="C64" t="str">
            <v>(    )</v>
          </cell>
          <cell r="D64" t="str">
            <v>(    )</v>
          </cell>
          <cell r="E64" t="str">
            <v>(    )</v>
          </cell>
          <cell r="F64" t="str">
            <v>(    )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1244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-347</v>
          </cell>
        </row>
        <row r="69">
          <cell r="C69" t="str">
            <v>(    )</v>
          </cell>
          <cell r="D69" t="str">
            <v>(    )</v>
          </cell>
          <cell r="E69" t="str">
            <v>(    )</v>
          </cell>
          <cell r="F69" t="str">
            <v>(    )</v>
          </cell>
        </row>
        <row r="78">
          <cell r="C78" t="str">
            <v>(    )</v>
          </cell>
          <cell r="D78" t="str">
            <v>(    )</v>
          </cell>
          <cell r="E78" t="str">
            <v>(    )</v>
          </cell>
          <cell r="F78">
            <v>-108</v>
          </cell>
        </row>
        <row r="91">
          <cell r="F91">
            <v>611</v>
          </cell>
        </row>
        <row r="92">
          <cell r="F92">
            <v>329</v>
          </cell>
        </row>
        <row r="93">
          <cell r="F93">
            <v>282</v>
          </cell>
        </row>
        <row r="94">
          <cell r="F94">
            <v>1139</v>
          </cell>
        </row>
        <row r="95">
          <cell r="F95">
            <v>251</v>
          </cell>
        </row>
        <row r="96">
          <cell r="F96">
            <v>405</v>
          </cell>
        </row>
        <row r="97">
          <cell r="F97">
            <v>714</v>
          </cell>
        </row>
      </sheetData>
      <sheetData sheetId="2">
        <row r="9">
          <cell r="C9" t="str">
            <v>(    )</v>
          </cell>
          <cell r="D9" t="str">
            <v>(    )</v>
          </cell>
          <cell r="E9" t="str">
            <v>(    )</v>
          </cell>
          <cell r="F9" t="str">
            <v>(    )</v>
          </cell>
        </row>
        <row r="10">
          <cell r="C10" t="str">
            <v>(    )</v>
          </cell>
          <cell r="D10" t="str">
            <v>(    )</v>
          </cell>
          <cell r="E10" t="str">
            <v>(    )</v>
          </cell>
          <cell r="F10" t="str">
            <v>(    )</v>
          </cell>
        </row>
        <row r="11">
          <cell r="C11" t="str">
            <v>(    )</v>
          </cell>
          <cell r="D11" t="str">
            <v>(    )</v>
          </cell>
          <cell r="E11" t="str">
            <v>(    )</v>
          </cell>
          <cell r="F11" t="str">
            <v>(    )</v>
          </cell>
        </row>
        <row r="13">
          <cell r="C13" t="str">
            <v>(    )</v>
          </cell>
          <cell r="D13" t="str">
            <v>(    )</v>
          </cell>
          <cell r="E13" t="str">
            <v>(    )</v>
          </cell>
          <cell r="F13" t="str">
            <v>(    )</v>
          </cell>
        </row>
        <row r="15">
          <cell r="C15" t="str">
            <v>(    )</v>
          </cell>
          <cell r="D15" t="str">
            <v>(    )</v>
          </cell>
          <cell r="E15" t="str">
            <v>(    )</v>
          </cell>
          <cell r="F15" t="str">
            <v>(    )</v>
          </cell>
        </row>
        <row r="16">
          <cell r="C16" t="str">
            <v>(    )</v>
          </cell>
          <cell r="D16" t="str">
            <v>(    )</v>
          </cell>
          <cell r="E16" t="str">
            <v>(    )</v>
          </cell>
          <cell r="F16" t="str">
            <v>(    )</v>
          </cell>
        </row>
        <row r="17">
          <cell r="C17" t="str">
            <v>(    )</v>
          </cell>
          <cell r="D17" t="str">
            <v>(    )</v>
          </cell>
          <cell r="E17" t="str">
            <v>(    )</v>
          </cell>
          <cell r="F17" t="str">
            <v>(    )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37</v>
          </cell>
        </row>
        <row r="22">
          <cell r="F22">
            <v>37</v>
          </cell>
        </row>
        <row r="23">
          <cell r="C23" t="str">
            <v>(    )</v>
          </cell>
          <cell r="D23" t="str">
            <v>(    )</v>
          </cell>
          <cell r="E23" t="str">
            <v>(    )</v>
          </cell>
          <cell r="F23" t="str">
            <v>(    )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168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316</v>
          </cell>
        </row>
        <row r="38">
          <cell r="F38">
            <v>238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521</v>
          </cell>
        </row>
      </sheetData>
      <sheetData sheetId="3">
        <row r="11">
          <cell r="F11">
            <v>1244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21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9">
          <cell r="F69">
            <v>0</v>
          </cell>
        </row>
      </sheetData>
      <sheetData sheetId="4"/>
      <sheetData sheetId="5"/>
      <sheetData sheetId="6">
        <row r="12">
          <cell r="I12">
            <v>1</v>
          </cell>
        </row>
        <row r="13">
          <cell r="I13">
            <v>4</v>
          </cell>
        </row>
        <row r="14">
          <cell r="I14">
            <v>13</v>
          </cell>
        </row>
        <row r="23">
          <cell r="I23">
            <v>21092.592592592591</v>
          </cell>
        </row>
        <row r="24">
          <cell r="I24">
            <v>8750</v>
          </cell>
        </row>
        <row r="25">
          <cell r="I25">
            <v>5812.5</v>
          </cell>
        </row>
        <row r="26">
          <cell r="I26">
            <v>4839.7435897435907</v>
          </cell>
        </row>
      </sheetData>
      <sheetData sheetId="7">
        <row r="36">
          <cell r="M36">
            <v>0</v>
          </cell>
          <cell r="N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0"/>
  <sheetViews>
    <sheetView tabSelected="1" topLeftCell="A94" zoomScale="90" zoomScaleNormal="90" workbookViewId="0">
      <selection activeCell="A68" sqref="A68"/>
    </sheetView>
  </sheetViews>
  <sheetFormatPr defaultRowHeight="18.75" x14ac:dyDescent="0.25"/>
  <cols>
    <col min="1" max="1" width="36.5703125" style="1" customWidth="1"/>
    <col min="2" max="2" width="13" style="3" customWidth="1"/>
    <col min="3" max="3" width="6.85546875" style="3" customWidth="1"/>
    <col min="4" max="4" width="6.5703125" style="3" customWidth="1"/>
    <col min="5" max="5" width="10" style="3" customWidth="1"/>
    <col min="6" max="6" width="12.42578125" style="3" customWidth="1"/>
    <col min="7" max="7" width="10" style="1" customWidth="1"/>
    <col min="8" max="8" width="9.5703125" style="1" customWidth="1"/>
    <col min="9" max="254" width="9.140625" style="1"/>
    <col min="255" max="255" width="86.140625" style="1" customWidth="1"/>
    <col min="256" max="256" width="17.140625" style="1" customWidth="1"/>
    <col min="257" max="257" width="25.85546875" style="1" customWidth="1"/>
    <col min="258" max="258" width="23.42578125" style="1" customWidth="1"/>
    <col min="259" max="259" width="24" style="1" customWidth="1"/>
    <col min="260" max="260" width="25.85546875" style="1" customWidth="1"/>
    <col min="261" max="261" width="25.7109375" style="1" customWidth="1"/>
    <col min="262" max="262" width="21.7109375" style="1" customWidth="1"/>
    <col min="263" max="263" width="10" style="1" customWidth="1"/>
    <col min="264" max="264" width="9.5703125" style="1" customWidth="1"/>
    <col min="265" max="510" width="9.140625" style="1"/>
    <col min="511" max="511" width="86.140625" style="1" customWidth="1"/>
    <col min="512" max="512" width="17.140625" style="1" customWidth="1"/>
    <col min="513" max="513" width="25.85546875" style="1" customWidth="1"/>
    <col min="514" max="514" width="23.42578125" style="1" customWidth="1"/>
    <col min="515" max="515" width="24" style="1" customWidth="1"/>
    <col min="516" max="516" width="25.85546875" style="1" customWidth="1"/>
    <col min="517" max="517" width="25.7109375" style="1" customWidth="1"/>
    <col min="518" max="518" width="21.7109375" style="1" customWidth="1"/>
    <col min="519" max="519" width="10" style="1" customWidth="1"/>
    <col min="520" max="520" width="9.5703125" style="1" customWidth="1"/>
    <col min="521" max="766" width="9.140625" style="1"/>
    <col min="767" max="767" width="86.140625" style="1" customWidth="1"/>
    <col min="768" max="768" width="17.140625" style="1" customWidth="1"/>
    <col min="769" max="769" width="25.85546875" style="1" customWidth="1"/>
    <col min="770" max="770" width="23.42578125" style="1" customWidth="1"/>
    <col min="771" max="771" width="24" style="1" customWidth="1"/>
    <col min="772" max="772" width="25.85546875" style="1" customWidth="1"/>
    <col min="773" max="773" width="25.7109375" style="1" customWidth="1"/>
    <col min="774" max="774" width="21.7109375" style="1" customWidth="1"/>
    <col min="775" max="775" width="10" style="1" customWidth="1"/>
    <col min="776" max="776" width="9.5703125" style="1" customWidth="1"/>
    <col min="777" max="1022" width="9.140625" style="1"/>
    <col min="1023" max="1023" width="86.140625" style="1" customWidth="1"/>
    <col min="1024" max="1024" width="17.140625" style="1" customWidth="1"/>
    <col min="1025" max="1025" width="25.85546875" style="1" customWidth="1"/>
    <col min="1026" max="1026" width="23.42578125" style="1" customWidth="1"/>
    <col min="1027" max="1027" width="24" style="1" customWidth="1"/>
    <col min="1028" max="1028" width="25.85546875" style="1" customWidth="1"/>
    <col min="1029" max="1029" width="25.7109375" style="1" customWidth="1"/>
    <col min="1030" max="1030" width="21.7109375" style="1" customWidth="1"/>
    <col min="1031" max="1031" width="10" style="1" customWidth="1"/>
    <col min="1032" max="1032" width="9.5703125" style="1" customWidth="1"/>
    <col min="1033" max="1278" width="9.140625" style="1"/>
    <col min="1279" max="1279" width="86.140625" style="1" customWidth="1"/>
    <col min="1280" max="1280" width="17.140625" style="1" customWidth="1"/>
    <col min="1281" max="1281" width="25.85546875" style="1" customWidth="1"/>
    <col min="1282" max="1282" width="23.42578125" style="1" customWidth="1"/>
    <col min="1283" max="1283" width="24" style="1" customWidth="1"/>
    <col min="1284" max="1284" width="25.85546875" style="1" customWidth="1"/>
    <col min="1285" max="1285" width="25.7109375" style="1" customWidth="1"/>
    <col min="1286" max="1286" width="21.7109375" style="1" customWidth="1"/>
    <col min="1287" max="1287" width="10" style="1" customWidth="1"/>
    <col min="1288" max="1288" width="9.5703125" style="1" customWidth="1"/>
    <col min="1289" max="1534" width="9.140625" style="1"/>
    <col min="1535" max="1535" width="86.140625" style="1" customWidth="1"/>
    <col min="1536" max="1536" width="17.140625" style="1" customWidth="1"/>
    <col min="1537" max="1537" width="25.85546875" style="1" customWidth="1"/>
    <col min="1538" max="1538" width="23.42578125" style="1" customWidth="1"/>
    <col min="1539" max="1539" width="24" style="1" customWidth="1"/>
    <col min="1540" max="1540" width="25.85546875" style="1" customWidth="1"/>
    <col min="1541" max="1541" width="25.7109375" style="1" customWidth="1"/>
    <col min="1542" max="1542" width="21.7109375" style="1" customWidth="1"/>
    <col min="1543" max="1543" width="10" style="1" customWidth="1"/>
    <col min="1544" max="1544" width="9.5703125" style="1" customWidth="1"/>
    <col min="1545" max="1790" width="9.140625" style="1"/>
    <col min="1791" max="1791" width="86.140625" style="1" customWidth="1"/>
    <col min="1792" max="1792" width="17.140625" style="1" customWidth="1"/>
    <col min="1793" max="1793" width="25.85546875" style="1" customWidth="1"/>
    <col min="1794" max="1794" width="23.42578125" style="1" customWidth="1"/>
    <col min="1795" max="1795" width="24" style="1" customWidth="1"/>
    <col min="1796" max="1796" width="25.85546875" style="1" customWidth="1"/>
    <col min="1797" max="1797" width="25.7109375" style="1" customWidth="1"/>
    <col min="1798" max="1798" width="21.7109375" style="1" customWidth="1"/>
    <col min="1799" max="1799" width="10" style="1" customWidth="1"/>
    <col min="1800" max="1800" width="9.5703125" style="1" customWidth="1"/>
    <col min="1801" max="2046" width="9.140625" style="1"/>
    <col min="2047" max="2047" width="86.140625" style="1" customWidth="1"/>
    <col min="2048" max="2048" width="17.140625" style="1" customWidth="1"/>
    <col min="2049" max="2049" width="25.85546875" style="1" customWidth="1"/>
    <col min="2050" max="2050" width="23.42578125" style="1" customWidth="1"/>
    <col min="2051" max="2051" width="24" style="1" customWidth="1"/>
    <col min="2052" max="2052" width="25.85546875" style="1" customWidth="1"/>
    <col min="2053" max="2053" width="25.7109375" style="1" customWidth="1"/>
    <col min="2054" max="2054" width="21.7109375" style="1" customWidth="1"/>
    <col min="2055" max="2055" width="10" style="1" customWidth="1"/>
    <col min="2056" max="2056" width="9.5703125" style="1" customWidth="1"/>
    <col min="2057" max="2302" width="9.140625" style="1"/>
    <col min="2303" max="2303" width="86.140625" style="1" customWidth="1"/>
    <col min="2304" max="2304" width="17.140625" style="1" customWidth="1"/>
    <col min="2305" max="2305" width="25.85546875" style="1" customWidth="1"/>
    <col min="2306" max="2306" width="23.42578125" style="1" customWidth="1"/>
    <col min="2307" max="2307" width="24" style="1" customWidth="1"/>
    <col min="2308" max="2308" width="25.85546875" style="1" customWidth="1"/>
    <col min="2309" max="2309" width="25.7109375" style="1" customWidth="1"/>
    <col min="2310" max="2310" width="21.7109375" style="1" customWidth="1"/>
    <col min="2311" max="2311" width="10" style="1" customWidth="1"/>
    <col min="2312" max="2312" width="9.5703125" style="1" customWidth="1"/>
    <col min="2313" max="2558" width="9.140625" style="1"/>
    <col min="2559" max="2559" width="86.140625" style="1" customWidth="1"/>
    <col min="2560" max="2560" width="17.140625" style="1" customWidth="1"/>
    <col min="2561" max="2561" width="25.85546875" style="1" customWidth="1"/>
    <col min="2562" max="2562" width="23.42578125" style="1" customWidth="1"/>
    <col min="2563" max="2563" width="24" style="1" customWidth="1"/>
    <col min="2564" max="2564" width="25.85546875" style="1" customWidth="1"/>
    <col min="2565" max="2565" width="25.7109375" style="1" customWidth="1"/>
    <col min="2566" max="2566" width="21.7109375" style="1" customWidth="1"/>
    <col min="2567" max="2567" width="10" style="1" customWidth="1"/>
    <col min="2568" max="2568" width="9.5703125" style="1" customWidth="1"/>
    <col min="2569" max="2814" width="9.140625" style="1"/>
    <col min="2815" max="2815" width="86.140625" style="1" customWidth="1"/>
    <col min="2816" max="2816" width="17.140625" style="1" customWidth="1"/>
    <col min="2817" max="2817" width="25.85546875" style="1" customWidth="1"/>
    <col min="2818" max="2818" width="23.42578125" style="1" customWidth="1"/>
    <col min="2819" max="2819" width="24" style="1" customWidth="1"/>
    <col min="2820" max="2820" width="25.85546875" style="1" customWidth="1"/>
    <col min="2821" max="2821" width="25.7109375" style="1" customWidth="1"/>
    <col min="2822" max="2822" width="21.7109375" style="1" customWidth="1"/>
    <col min="2823" max="2823" width="10" style="1" customWidth="1"/>
    <col min="2824" max="2824" width="9.5703125" style="1" customWidth="1"/>
    <col min="2825" max="3070" width="9.140625" style="1"/>
    <col min="3071" max="3071" width="86.140625" style="1" customWidth="1"/>
    <col min="3072" max="3072" width="17.140625" style="1" customWidth="1"/>
    <col min="3073" max="3073" width="25.85546875" style="1" customWidth="1"/>
    <col min="3074" max="3074" width="23.42578125" style="1" customWidth="1"/>
    <col min="3075" max="3075" width="24" style="1" customWidth="1"/>
    <col min="3076" max="3076" width="25.85546875" style="1" customWidth="1"/>
    <col min="3077" max="3077" width="25.7109375" style="1" customWidth="1"/>
    <col min="3078" max="3078" width="21.7109375" style="1" customWidth="1"/>
    <col min="3079" max="3079" width="10" style="1" customWidth="1"/>
    <col min="3080" max="3080" width="9.5703125" style="1" customWidth="1"/>
    <col min="3081" max="3326" width="9.140625" style="1"/>
    <col min="3327" max="3327" width="86.140625" style="1" customWidth="1"/>
    <col min="3328" max="3328" width="17.140625" style="1" customWidth="1"/>
    <col min="3329" max="3329" width="25.85546875" style="1" customWidth="1"/>
    <col min="3330" max="3330" width="23.42578125" style="1" customWidth="1"/>
    <col min="3331" max="3331" width="24" style="1" customWidth="1"/>
    <col min="3332" max="3332" width="25.85546875" style="1" customWidth="1"/>
    <col min="3333" max="3333" width="25.7109375" style="1" customWidth="1"/>
    <col min="3334" max="3334" width="21.7109375" style="1" customWidth="1"/>
    <col min="3335" max="3335" width="10" style="1" customWidth="1"/>
    <col min="3336" max="3336" width="9.5703125" style="1" customWidth="1"/>
    <col min="3337" max="3582" width="9.140625" style="1"/>
    <col min="3583" max="3583" width="86.140625" style="1" customWidth="1"/>
    <col min="3584" max="3584" width="17.140625" style="1" customWidth="1"/>
    <col min="3585" max="3585" width="25.85546875" style="1" customWidth="1"/>
    <col min="3586" max="3586" width="23.42578125" style="1" customWidth="1"/>
    <col min="3587" max="3587" width="24" style="1" customWidth="1"/>
    <col min="3588" max="3588" width="25.85546875" style="1" customWidth="1"/>
    <col min="3589" max="3589" width="25.7109375" style="1" customWidth="1"/>
    <col min="3590" max="3590" width="21.7109375" style="1" customWidth="1"/>
    <col min="3591" max="3591" width="10" style="1" customWidth="1"/>
    <col min="3592" max="3592" width="9.5703125" style="1" customWidth="1"/>
    <col min="3593" max="3838" width="9.140625" style="1"/>
    <col min="3839" max="3839" width="86.140625" style="1" customWidth="1"/>
    <col min="3840" max="3840" width="17.140625" style="1" customWidth="1"/>
    <col min="3841" max="3841" width="25.85546875" style="1" customWidth="1"/>
    <col min="3842" max="3842" width="23.42578125" style="1" customWidth="1"/>
    <col min="3843" max="3843" width="24" style="1" customWidth="1"/>
    <col min="3844" max="3844" width="25.85546875" style="1" customWidth="1"/>
    <col min="3845" max="3845" width="25.7109375" style="1" customWidth="1"/>
    <col min="3846" max="3846" width="21.7109375" style="1" customWidth="1"/>
    <col min="3847" max="3847" width="10" style="1" customWidth="1"/>
    <col min="3848" max="3848" width="9.5703125" style="1" customWidth="1"/>
    <col min="3849" max="4094" width="9.140625" style="1"/>
    <col min="4095" max="4095" width="86.140625" style="1" customWidth="1"/>
    <col min="4096" max="4096" width="17.140625" style="1" customWidth="1"/>
    <col min="4097" max="4097" width="25.85546875" style="1" customWidth="1"/>
    <col min="4098" max="4098" width="23.42578125" style="1" customWidth="1"/>
    <col min="4099" max="4099" width="24" style="1" customWidth="1"/>
    <col min="4100" max="4100" width="25.85546875" style="1" customWidth="1"/>
    <col min="4101" max="4101" width="25.7109375" style="1" customWidth="1"/>
    <col min="4102" max="4102" width="21.7109375" style="1" customWidth="1"/>
    <col min="4103" max="4103" width="10" style="1" customWidth="1"/>
    <col min="4104" max="4104" width="9.5703125" style="1" customWidth="1"/>
    <col min="4105" max="4350" width="9.140625" style="1"/>
    <col min="4351" max="4351" width="86.140625" style="1" customWidth="1"/>
    <col min="4352" max="4352" width="17.140625" style="1" customWidth="1"/>
    <col min="4353" max="4353" width="25.85546875" style="1" customWidth="1"/>
    <col min="4354" max="4354" width="23.42578125" style="1" customWidth="1"/>
    <col min="4355" max="4355" width="24" style="1" customWidth="1"/>
    <col min="4356" max="4356" width="25.85546875" style="1" customWidth="1"/>
    <col min="4357" max="4357" width="25.7109375" style="1" customWidth="1"/>
    <col min="4358" max="4358" width="21.7109375" style="1" customWidth="1"/>
    <col min="4359" max="4359" width="10" style="1" customWidth="1"/>
    <col min="4360" max="4360" width="9.5703125" style="1" customWidth="1"/>
    <col min="4361" max="4606" width="9.140625" style="1"/>
    <col min="4607" max="4607" width="86.140625" style="1" customWidth="1"/>
    <col min="4608" max="4608" width="17.140625" style="1" customWidth="1"/>
    <col min="4609" max="4609" width="25.85546875" style="1" customWidth="1"/>
    <col min="4610" max="4610" width="23.42578125" style="1" customWidth="1"/>
    <col min="4611" max="4611" width="24" style="1" customWidth="1"/>
    <col min="4612" max="4612" width="25.85546875" style="1" customWidth="1"/>
    <col min="4613" max="4613" width="25.7109375" style="1" customWidth="1"/>
    <col min="4614" max="4614" width="21.7109375" style="1" customWidth="1"/>
    <col min="4615" max="4615" width="10" style="1" customWidth="1"/>
    <col min="4616" max="4616" width="9.5703125" style="1" customWidth="1"/>
    <col min="4617" max="4862" width="9.140625" style="1"/>
    <col min="4863" max="4863" width="86.140625" style="1" customWidth="1"/>
    <col min="4864" max="4864" width="17.140625" style="1" customWidth="1"/>
    <col min="4865" max="4865" width="25.85546875" style="1" customWidth="1"/>
    <col min="4866" max="4866" width="23.42578125" style="1" customWidth="1"/>
    <col min="4867" max="4867" width="24" style="1" customWidth="1"/>
    <col min="4868" max="4868" width="25.85546875" style="1" customWidth="1"/>
    <col min="4869" max="4869" width="25.7109375" style="1" customWidth="1"/>
    <col min="4870" max="4870" width="21.7109375" style="1" customWidth="1"/>
    <col min="4871" max="4871" width="10" style="1" customWidth="1"/>
    <col min="4872" max="4872" width="9.5703125" style="1" customWidth="1"/>
    <col min="4873" max="5118" width="9.140625" style="1"/>
    <col min="5119" max="5119" width="86.140625" style="1" customWidth="1"/>
    <col min="5120" max="5120" width="17.140625" style="1" customWidth="1"/>
    <col min="5121" max="5121" width="25.85546875" style="1" customWidth="1"/>
    <col min="5122" max="5122" width="23.42578125" style="1" customWidth="1"/>
    <col min="5123" max="5123" width="24" style="1" customWidth="1"/>
    <col min="5124" max="5124" width="25.85546875" style="1" customWidth="1"/>
    <col min="5125" max="5125" width="25.7109375" style="1" customWidth="1"/>
    <col min="5126" max="5126" width="21.7109375" style="1" customWidth="1"/>
    <col min="5127" max="5127" width="10" style="1" customWidth="1"/>
    <col min="5128" max="5128" width="9.5703125" style="1" customWidth="1"/>
    <col min="5129" max="5374" width="9.140625" style="1"/>
    <col min="5375" max="5375" width="86.140625" style="1" customWidth="1"/>
    <col min="5376" max="5376" width="17.140625" style="1" customWidth="1"/>
    <col min="5377" max="5377" width="25.85546875" style="1" customWidth="1"/>
    <col min="5378" max="5378" width="23.42578125" style="1" customWidth="1"/>
    <col min="5379" max="5379" width="24" style="1" customWidth="1"/>
    <col min="5380" max="5380" width="25.85546875" style="1" customWidth="1"/>
    <col min="5381" max="5381" width="25.7109375" style="1" customWidth="1"/>
    <col min="5382" max="5382" width="21.7109375" style="1" customWidth="1"/>
    <col min="5383" max="5383" width="10" style="1" customWidth="1"/>
    <col min="5384" max="5384" width="9.5703125" style="1" customWidth="1"/>
    <col min="5385" max="5630" width="9.140625" style="1"/>
    <col min="5631" max="5631" width="86.140625" style="1" customWidth="1"/>
    <col min="5632" max="5632" width="17.140625" style="1" customWidth="1"/>
    <col min="5633" max="5633" width="25.85546875" style="1" customWidth="1"/>
    <col min="5634" max="5634" width="23.42578125" style="1" customWidth="1"/>
    <col min="5635" max="5635" width="24" style="1" customWidth="1"/>
    <col min="5636" max="5636" width="25.85546875" style="1" customWidth="1"/>
    <col min="5637" max="5637" width="25.7109375" style="1" customWidth="1"/>
    <col min="5638" max="5638" width="21.7109375" style="1" customWidth="1"/>
    <col min="5639" max="5639" width="10" style="1" customWidth="1"/>
    <col min="5640" max="5640" width="9.5703125" style="1" customWidth="1"/>
    <col min="5641" max="5886" width="9.140625" style="1"/>
    <col min="5887" max="5887" width="86.140625" style="1" customWidth="1"/>
    <col min="5888" max="5888" width="17.140625" style="1" customWidth="1"/>
    <col min="5889" max="5889" width="25.85546875" style="1" customWidth="1"/>
    <col min="5890" max="5890" width="23.42578125" style="1" customWidth="1"/>
    <col min="5891" max="5891" width="24" style="1" customWidth="1"/>
    <col min="5892" max="5892" width="25.85546875" style="1" customWidth="1"/>
    <col min="5893" max="5893" width="25.7109375" style="1" customWidth="1"/>
    <col min="5894" max="5894" width="21.7109375" style="1" customWidth="1"/>
    <col min="5895" max="5895" width="10" style="1" customWidth="1"/>
    <col min="5896" max="5896" width="9.5703125" style="1" customWidth="1"/>
    <col min="5897" max="6142" width="9.140625" style="1"/>
    <col min="6143" max="6143" width="86.140625" style="1" customWidth="1"/>
    <col min="6144" max="6144" width="17.140625" style="1" customWidth="1"/>
    <col min="6145" max="6145" width="25.85546875" style="1" customWidth="1"/>
    <col min="6146" max="6146" width="23.42578125" style="1" customWidth="1"/>
    <col min="6147" max="6147" width="24" style="1" customWidth="1"/>
    <col min="6148" max="6148" width="25.85546875" style="1" customWidth="1"/>
    <col min="6149" max="6149" width="25.7109375" style="1" customWidth="1"/>
    <col min="6150" max="6150" width="21.7109375" style="1" customWidth="1"/>
    <col min="6151" max="6151" width="10" style="1" customWidth="1"/>
    <col min="6152" max="6152" width="9.5703125" style="1" customWidth="1"/>
    <col min="6153" max="6398" width="9.140625" style="1"/>
    <col min="6399" max="6399" width="86.140625" style="1" customWidth="1"/>
    <col min="6400" max="6400" width="17.140625" style="1" customWidth="1"/>
    <col min="6401" max="6401" width="25.85546875" style="1" customWidth="1"/>
    <col min="6402" max="6402" width="23.42578125" style="1" customWidth="1"/>
    <col min="6403" max="6403" width="24" style="1" customWidth="1"/>
    <col min="6404" max="6404" width="25.85546875" style="1" customWidth="1"/>
    <col min="6405" max="6405" width="25.7109375" style="1" customWidth="1"/>
    <col min="6406" max="6406" width="21.7109375" style="1" customWidth="1"/>
    <col min="6407" max="6407" width="10" style="1" customWidth="1"/>
    <col min="6408" max="6408" width="9.5703125" style="1" customWidth="1"/>
    <col min="6409" max="6654" width="9.140625" style="1"/>
    <col min="6655" max="6655" width="86.140625" style="1" customWidth="1"/>
    <col min="6656" max="6656" width="17.140625" style="1" customWidth="1"/>
    <col min="6657" max="6657" width="25.85546875" style="1" customWidth="1"/>
    <col min="6658" max="6658" width="23.42578125" style="1" customWidth="1"/>
    <col min="6659" max="6659" width="24" style="1" customWidth="1"/>
    <col min="6660" max="6660" width="25.85546875" style="1" customWidth="1"/>
    <col min="6661" max="6661" width="25.7109375" style="1" customWidth="1"/>
    <col min="6662" max="6662" width="21.7109375" style="1" customWidth="1"/>
    <col min="6663" max="6663" width="10" style="1" customWidth="1"/>
    <col min="6664" max="6664" width="9.5703125" style="1" customWidth="1"/>
    <col min="6665" max="6910" width="9.140625" style="1"/>
    <col min="6911" max="6911" width="86.140625" style="1" customWidth="1"/>
    <col min="6912" max="6912" width="17.140625" style="1" customWidth="1"/>
    <col min="6913" max="6913" width="25.85546875" style="1" customWidth="1"/>
    <col min="6914" max="6914" width="23.42578125" style="1" customWidth="1"/>
    <col min="6915" max="6915" width="24" style="1" customWidth="1"/>
    <col min="6916" max="6916" width="25.85546875" style="1" customWidth="1"/>
    <col min="6917" max="6917" width="25.7109375" style="1" customWidth="1"/>
    <col min="6918" max="6918" width="21.7109375" style="1" customWidth="1"/>
    <col min="6919" max="6919" width="10" style="1" customWidth="1"/>
    <col min="6920" max="6920" width="9.5703125" style="1" customWidth="1"/>
    <col min="6921" max="7166" width="9.140625" style="1"/>
    <col min="7167" max="7167" width="86.140625" style="1" customWidth="1"/>
    <col min="7168" max="7168" width="17.140625" style="1" customWidth="1"/>
    <col min="7169" max="7169" width="25.85546875" style="1" customWidth="1"/>
    <col min="7170" max="7170" width="23.42578125" style="1" customWidth="1"/>
    <col min="7171" max="7171" width="24" style="1" customWidth="1"/>
    <col min="7172" max="7172" width="25.85546875" style="1" customWidth="1"/>
    <col min="7173" max="7173" width="25.7109375" style="1" customWidth="1"/>
    <col min="7174" max="7174" width="21.7109375" style="1" customWidth="1"/>
    <col min="7175" max="7175" width="10" style="1" customWidth="1"/>
    <col min="7176" max="7176" width="9.5703125" style="1" customWidth="1"/>
    <col min="7177" max="7422" width="9.140625" style="1"/>
    <col min="7423" max="7423" width="86.140625" style="1" customWidth="1"/>
    <col min="7424" max="7424" width="17.140625" style="1" customWidth="1"/>
    <col min="7425" max="7425" width="25.85546875" style="1" customWidth="1"/>
    <col min="7426" max="7426" width="23.42578125" style="1" customWidth="1"/>
    <col min="7427" max="7427" width="24" style="1" customWidth="1"/>
    <col min="7428" max="7428" width="25.85546875" style="1" customWidth="1"/>
    <col min="7429" max="7429" width="25.7109375" style="1" customWidth="1"/>
    <col min="7430" max="7430" width="21.7109375" style="1" customWidth="1"/>
    <col min="7431" max="7431" width="10" style="1" customWidth="1"/>
    <col min="7432" max="7432" width="9.5703125" style="1" customWidth="1"/>
    <col min="7433" max="7678" width="9.140625" style="1"/>
    <col min="7679" max="7679" width="86.140625" style="1" customWidth="1"/>
    <col min="7680" max="7680" width="17.140625" style="1" customWidth="1"/>
    <col min="7681" max="7681" width="25.85546875" style="1" customWidth="1"/>
    <col min="7682" max="7682" width="23.42578125" style="1" customWidth="1"/>
    <col min="7683" max="7683" width="24" style="1" customWidth="1"/>
    <col min="7684" max="7684" width="25.85546875" style="1" customWidth="1"/>
    <col min="7685" max="7685" width="25.7109375" style="1" customWidth="1"/>
    <col min="7686" max="7686" width="21.7109375" style="1" customWidth="1"/>
    <col min="7687" max="7687" width="10" style="1" customWidth="1"/>
    <col min="7688" max="7688" width="9.5703125" style="1" customWidth="1"/>
    <col min="7689" max="7934" width="9.140625" style="1"/>
    <col min="7935" max="7935" width="86.140625" style="1" customWidth="1"/>
    <col min="7936" max="7936" width="17.140625" style="1" customWidth="1"/>
    <col min="7937" max="7937" width="25.85546875" style="1" customWidth="1"/>
    <col min="7938" max="7938" width="23.42578125" style="1" customWidth="1"/>
    <col min="7939" max="7939" width="24" style="1" customWidth="1"/>
    <col min="7940" max="7940" width="25.85546875" style="1" customWidth="1"/>
    <col min="7941" max="7941" width="25.7109375" style="1" customWidth="1"/>
    <col min="7942" max="7942" width="21.7109375" style="1" customWidth="1"/>
    <col min="7943" max="7943" width="10" style="1" customWidth="1"/>
    <col min="7944" max="7944" width="9.5703125" style="1" customWidth="1"/>
    <col min="7945" max="8190" width="9.140625" style="1"/>
    <col min="8191" max="8191" width="86.140625" style="1" customWidth="1"/>
    <col min="8192" max="8192" width="17.140625" style="1" customWidth="1"/>
    <col min="8193" max="8193" width="25.85546875" style="1" customWidth="1"/>
    <col min="8194" max="8194" width="23.42578125" style="1" customWidth="1"/>
    <col min="8195" max="8195" width="24" style="1" customWidth="1"/>
    <col min="8196" max="8196" width="25.85546875" style="1" customWidth="1"/>
    <col min="8197" max="8197" width="25.7109375" style="1" customWidth="1"/>
    <col min="8198" max="8198" width="21.7109375" style="1" customWidth="1"/>
    <col min="8199" max="8199" width="10" style="1" customWidth="1"/>
    <col min="8200" max="8200" width="9.5703125" style="1" customWidth="1"/>
    <col min="8201" max="8446" width="9.140625" style="1"/>
    <col min="8447" max="8447" width="86.140625" style="1" customWidth="1"/>
    <col min="8448" max="8448" width="17.140625" style="1" customWidth="1"/>
    <col min="8449" max="8449" width="25.85546875" style="1" customWidth="1"/>
    <col min="8450" max="8450" width="23.42578125" style="1" customWidth="1"/>
    <col min="8451" max="8451" width="24" style="1" customWidth="1"/>
    <col min="8452" max="8452" width="25.85546875" style="1" customWidth="1"/>
    <col min="8453" max="8453" width="25.7109375" style="1" customWidth="1"/>
    <col min="8454" max="8454" width="21.7109375" style="1" customWidth="1"/>
    <col min="8455" max="8455" width="10" style="1" customWidth="1"/>
    <col min="8456" max="8456" width="9.5703125" style="1" customWidth="1"/>
    <col min="8457" max="8702" width="9.140625" style="1"/>
    <col min="8703" max="8703" width="86.140625" style="1" customWidth="1"/>
    <col min="8704" max="8704" width="17.140625" style="1" customWidth="1"/>
    <col min="8705" max="8705" width="25.85546875" style="1" customWidth="1"/>
    <col min="8706" max="8706" width="23.42578125" style="1" customWidth="1"/>
    <col min="8707" max="8707" width="24" style="1" customWidth="1"/>
    <col min="8708" max="8708" width="25.85546875" style="1" customWidth="1"/>
    <col min="8709" max="8709" width="25.7109375" style="1" customWidth="1"/>
    <col min="8710" max="8710" width="21.7109375" style="1" customWidth="1"/>
    <col min="8711" max="8711" width="10" style="1" customWidth="1"/>
    <col min="8712" max="8712" width="9.5703125" style="1" customWidth="1"/>
    <col min="8713" max="8958" width="9.140625" style="1"/>
    <col min="8959" max="8959" width="86.140625" style="1" customWidth="1"/>
    <col min="8960" max="8960" width="17.140625" style="1" customWidth="1"/>
    <col min="8961" max="8961" width="25.85546875" style="1" customWidth="1"/>
    <col min="8962" max="8962" width="23.42578125" style="1" customWidth="1"/>
    <col min="8963" max="8963" width="24" style="1" customWidth="1"/>
    <col min="8964" max="8964" width="25.85546875" style="1" customWidth="1"/>
    <col min="8965" max="8965" width="25.7109375" style="1" customWidth="1"/>
    <col min="8966" max="8966" width="21.7109375" style="1" customWidth="1"/>
    <col min="8967" max="8967" width="10" style="1" customWidth="1"/>
    <col min="8968" max="8968" width="9.5703125" style="1" customWidth="1"/>
    <col min="8969" max="9214" width="9.140625" style="1"/>
    <col min="9215" max="9215" width="86.140625" style="1" customWidth="1"/>
    <col min="9216" max="9216" width="17.140625" style="1" customWidth="1"/>
    <col min="9217" max="9217" width="25.85546875" style="1" customWidth="1"/>
    <col min="9218" max="9218" width="23.42578125" style="1" customWidth="1"/>
    <col min="9219" max="9219" width="24" style="1" customWidth="1"/>
    <col min="9220" max="9220" width="25.85546875" style="1" customWidth="1"/>
    <col min="9221" max="9221" width="25.7109375" style="1" customWidth="1"/>
    <col min="9222" max="9222" width="21.7109375" style="1" customWidth="1"/>
    <col min="9223" max="9223" width="10" style="1" customWidth="1"/>
    <col min="9224" max="9224" width="9.5703125" style="1" customWidth="1"/>
    <col min="9225" max="9470" width="9.140625" style="1"/>
    <col min="9471" max="9471" width="86.140625" style="1" customWidth="1"/>
    <col min="9472" max="9472" width="17.140625" style="1" customWidth="1"/>
    <col min="9473" max="9473" width="25.85546875" style="1" customWidth="1"/>
    <col min="9474" max="9474" width="23.42578125" style="1" customWidth="1"/>
    <col min="9475" max="9475" width="24" style="1" customWidth="1"/>
    <col min="9476" max="9476" width="25.85546875" style="1" customWidth="1"/>
    <col min="9477" max="9477" width="25.7109375" style="1" customWidth="1"/>
    <col min="9478" max="9478" width="21.7109375" style="1" customWidth="1"/>
    <col min="9479" max="9479" width="10" style="1" customWidth="1"/>
    <col min="9480" max="9480" width="9.5703125" style="1" customWidth="1"/>
    <col min="9481" max="9726" width="9.140625" style="1"/>
    <col min="9727" max="9727" width="86.140625" style="1" customWidth="1"/>
    <col min="9728" max="9728" width="17.140625" style="1" customWidth="1"/>
    <col min="9729" max="9729" width="25.85546875" style="1" customWidth="1"/>
    <col min="9730" max="9730" width="23.42578125" style="1" customWidth="1"/>
    <col min="9731" max="9731" width="24" style="1" customWidth="1"/>
    <col min="9732" max="9732" width="25.85546875" style="1" customWidth="1"/>
    <col min="9733" max="9733" width="25.7109375" style="1" customWidth="1"/>
    <col min="9734" max="9734" width="21.7109375" style="1" customWidth="1"/>
    <col min="9735" max="9735" width="10" style="1" customWidth="1"/>
    <col min="9736" max="9736" width="9.5703125" style="1" customWidth="1"/>
    <col min="9737" max="9982" width="9.140625" style="1"/>
    <col min="9983" max="9983" width="86.140625" style="1" customWidth="1"/>
    <col min="9984" max="9984" width="17.140625" style="1" customWidth="1"/>
    <col min="9985" max="9985" width="25.85546875" style="1" customWidth="1"/>
    <col min="9986" max="9986" width="23.42578125" style="1" customWidth="1"/>
    <col min="9987" max="9987" width="24" style="1" customWidth="1"/>
    <col min="9988" max="9988" width="25.85546875" style="1" customWidth="1"/>
    <col min="9989" max="9989" width="25.7109375" style="1" customWidth="1"/>
    <col min="9990" max="9990" width="21.7109375" style="1" customWidth="1"/>
    <col min="9991" max="9991" width="10" style="1" customWidth="1"/>
    <col min="9992" max="9992" width="9.5703125" style="1" customWidth="1"/>
    <col min="9993" max="10238" width="9.140625" style="1"/>
    <col min="10239" max="10239" width="86.140625" style="1" customWidth="1"/>
    <col min="10240" max="10240" width="17.140625" style="1" customWidth="1"/>
    <col min="10241" max="10241" width="25.85546875" style="1" customWidth="1"/>
    <col min="10242" max="10242" width="23.42578125" style="1" customWidth="1"/>
    <col min="10243" max="10243" width="24" style="1" customWidth="1"/>
    <col min="10244" max="10244" width="25.85546875" style="1" customWidth="1"/>
    <col min="10245" max="10245" width="25.7109375" style="1" customWidth="1"/>
    <col min="10246" max="10246" width="21.7109375" style="1" customWidth="1"/>
    <col min="10247" max="10247" width="10" style="1" customWidth="1"/>
    <col min="10248" max="10248" width="9.5703125" style="1" customWidth="1"/>
    <col min="10249" max="10494" width="9.140625" style="1"/>
    <col min="10495" max="10495" width="86.140625" style="1" customWidth="1"/>
    <col min="10496" max="10496" width="17.140625" style="1" customWidth="1"/>
    <col min="10497" max="10497" width="25.85546875" style="1" customWidth="1"/>
    <col min="10498" max="10498" width="23.42578125" style="1" customWidth="1"/>
    <col min="10499" max="10499" width="24" style="1" customWidth="1"/>
    <col min="10500" max="10500" width="25.85546875" style="1" customWidth="1"/>
    <col min="10501" max="10501" width="25.7109375" style="1" customWidth="1"/>
    <col min="10502" max="10502" width="21.7109375" style="1" customWidth="1"/>
    <col min="10503" max="10503" width="10" style="1" customWidth="1"/>
    <col min="10504" max="10504" width="9.5703125" style="1" customWidth="1"/>
    <col min="10505" max="10750" width="9.140625" style="1"/>
    <col min="10751" max="10751" width="86.140625" style="1" customWidth="1"/>
    <col min="10752" max="10752" width="17.140625" style="1" customWidth="1"/>
    <col min="10753" max="10753" width="25.85546875" style="1" customWidth="1"/>
    <col min="10754" max="10754" width="23.42578125" style="1" customWidth="1"/>
    <col min="10755" max="10755" width="24" style="1" customWidth="1"/>
    <col min="10756" max="10756" width="25.85546875" style="1" customWidth="1"/>
    <col min="10757" max="10757" width="25.7109375" style="1" customWidth="1"/>
    <col min="10758" max="10758" width="21.7109375" style="1" customWidth="1"/>
    <col min="10759" max="10759" width="10" style="1" customWidth="1"/>
    <col min="10760" max="10760" width="9.5703125" style="1" customWidth="1"/>
    <col min="10761" max="11006" width="9.140625" style="1"/>
    <col min="11007" max="11007" width="86.140625" style="1" customWidth="1"/>
    <col min="11008" max="11008" width="17.140625" style="1" customWidth="1"/>
    <col min="11009" max="11009" width="25.85546875" style="1" customWidth="1"/>
    <col min="11010" max="11010" width="23.42578125" style="1" customWidth="1"/>
    <col min="11011" max="11011" width="24" style="1" customWidth="1"/>
    <col min="11012" max="11012" width="25.85546875" style="1" customWidth="1"/>
    <col min="11013" max="11013" width="25.7109375" style="1" customWidth="1"/>
    <col min="11014" max="11014" width="21.7109375" style="1" customWidth="1"/>
    <col min="11015" max="11015" width="10" style="1" customWidth="1"/>
    <col min="11016" max="11016" width="9.5703125" style="1" customWidth="1"/>
    <col min="11017" max="11262" width="9.140625" style="1"/>
    <col min="11263" max="11263" width="86.140625" style="1" customWidth="1"/>
    <col min="11264" max="11264" width="17.140625" style="1" customWidth="1"/>
    <col min="11265" max="11265" width="25.85546875" style="1" customWidth="1"/>
    <col min="11266" max="11266" width="23.42578125" style="1" customWidth="1"/>
    <col min="11267" max="11267" width="24" style="1" customWidth="1"/>
    <col min="11268" max="11268" width="25.85546875" style="1" customWidth="1"/>
    <col min="11269" max="11269" width="25.7109375" style="1" customWidth="1"/>
    <col min="11270" max="11270" width="21.7109375" style="1" customWidth="1"/>
    <col min="11271" max="11271" width="10" style="1" customWidth="1"/>
    <col min="11272" max="11272" width="9.5703125" style="1" customWidth="1"/>
    <col min="11273" max="11518" width="9.140625" style="1"/>
    <col min="11519" max="11519" width="86.140625" style="1" customWidth="1"/>
    <col min="11520" max="11520" width="17.140625" style="1" customWidth="1"/>
    <col min="11521" max="11521" width="25.85546875" style="1" customWidth="1"/>
    <col min="11522" max="11522" width="23.42578125" style="1" customWidth="1"/>
    <col min="11523" max="11523" width="24" style="1" customWidth="1"/>
    <col min="11524" max="11524" width="25.85546875" style="1" customWidth="1"/>
    <col min="11525" max="11525" width="25.7109375" style="1" customWidth="1"/>
    <col min="11526" max="11526" width="21.7109375" style="1" customWidth="1"/>
    <col min="11527" max="11527" width="10" style="1" customWidth="1"/>
    <col min="11528" max="11528" width="9.5703125" style="1" customWidth="1"/>
    <col min="11529" max="11774" width="9.140625" style="1"/>
    <col min="11775" max="11775" width="86.140625" style="1" customWidth="1"/>
    <col min="11776" max="11776" width="17.140625" style="1" customWidth="1"/>
    <col min="11777" max="11777" width="25.85546875" style="1" customWidth="1"/>
    <col min="11778" max="11778" width="23.42578125" style="1" customWidth="1"/>
    <col min="11779" max="11779" width="24" style="1" customWidth="1"/>
    <col min="11780" max="11780" width="25.85546875" style="1" customWidth="1"/>
    <col min="11781" max="11781" width="25.7109375" style="1" customWidth="1"/>
    <col min="11782" max="11782" width="21.7109375" style="1" customWidth="1"/>
    <col min="11783" max="11783" width="10" style="1" customWidth="1"/>
    <col min="11784" max="11784" width="9.5703125" style="1" customWidth="1"/>
    <col min="11785" max="12030" width="9.140625" style="1"/>
    <col min="12031" max="12031" width="86.140625" style="1" customWidth="1"/>
    <col min="12032" max="12032" width="17.140625" style="1" customWidth="1"/>
    <col min="12033" max="12033" width="25.85546875" style="1" customWidth="1"/>
    <col min="12034" max="12034" width="23.42578125" style="1" customWidth="1"/>
    <col min="12035" max="12035" width="24" style="1" customWidth="1"/>
    <col min="12036" max="12036" width="25.85546875" style="1" customWidth="1"/>
    <col min="12037" max="12037" width="25.7109375" style="1" customWidth="1"/>
    <col min="12038" max="12038" width="21.7109375" style="1" customWidth="1"/>
    <col min="12039" max="12039" width="10" style="1" customWidth="1"/>
    <col min="12040" max="12040" width="9.5703125" style="1" customWidth="1"/>
    <col min="12041" max="12286" width="9.140625" style="1"/>
    <col min="12287" max="12287" width="86.140625" style="1" customWidth="1"/>
    <col min="12288" max="12288" width="17.140625" style="1" customWidth="1"/>
    <col min="12289" max="12289" width="25.85546875" style="1" customWidth="1"/>
    <col min="12290" max="12290" width="23.42578125" style="1" customWidth="1"/>
    <col min="12291" max="12291" width="24" style="1" customWidth="1"/>
    <col min="12292" max="12292" width="25.85546875" style="1" customWidth="1"/>
    <col min="12293" max="12293" width="25.7109375" style="1" customWidth="1"/>
    <col min="12294" max="12294" width="21.7109375" style="1" customWidth="1"/>
    <col min="12295" max="12295" width="10" style="1" customWidth="1"/>
    <col min="12296" max="12296" width="9.5703125" style="1" customWidth="1"/>
    <col min="12297" max="12542" width="9.140625" style="1"/>
    <col min="12543" max="12543" width="86.140625" style="1" customWidth="1"/>
    <col min="12544" max="12544" width="17.140625" style="1" customWidth="1"/>
    <col min="12545" max="12545" width="25.85546875" style="1" customWidth="1"/>
    <col min="12546" max="12546" width="23.42578125" style="1" customWidth="1"/>
    <col min="12547" max="12547" width="24" style="1" customWidth="1"/>
    <col min="12548" max="12548" width="25.85546875" style="1" customWidth="1"/>
    <col min="12549" max="12549" width="25.7109375" style="1" customWidth="1"/>
    <col min="12550" max="12550" width="21.7109375" style="1" customWidth="1"/>
    <col min="12551" max="12551" width="10" style="1" customWidth="1"/>
    <col min="12552" max="12552" width="9.5703125" style="1" customWidth="1"/>
    <col min="12553" max="12798" width="9.140625" style="1"/>
    <col min="12799" max="12799" width="86.140625" style="1" customWidth="1"/>
    <col min="12800" max="12800" width="17.140625" style="1" customWidth="1"/>
    <col min="12801" max="12801" width="25.85546875" style="1" customWidth="1"/>
    <col min="12802" max="12802" width="23.42578125" style="1" customWidth="1"/>
    <col min="12803" max="12803" width="24" style="1" customWidth="1"/>
    <col min="12804" max="12804" width="25.85546875" style="1" customWidth="1"/>
    <col min="12805" max="12805" width="25.7109375" style="1" customWidth="1"/>
    <col min="12806" max="12806" width="21.7109375" style="1" customWidth="1"/>
    <col min="12807" max="12807" width="10" style="1" customWidth="1"/>
    <col min="12808" max="12808" width="9.5703125" style="1" customWidth="1"/>
    <col min="12809" max="13054" width="9.140625" style="1"/>
    <col min="13055" max="13055" width="86.140625" style="1" customWidth="1"/>
    <col min="13056" max="13056" width="17.140625" style="1" customWidth="1"/>
    <col min="13057" max="13057" width="25.85546875" style="1" customWidth="1"/>
    <col min="13058" max="13058" width="23.42578125" style="1" customWidth="1"/>
    <col min="13059" max="13059" width="24" style="1" customWidth="1"/>
    <col min="13060" max="13060" width="25.85546875" style="1" customWidth="1"/>
    <col min="13061" max="13061" width="25.7109375" style="1" customWidth="1"/>
    <col min="13062" max="13062" width="21.7109375" style="1" customWidth="1"/>
    <col min="13063" max="13063" width="10" style="1" customWidth="1"/>
    <col min="13064" max="13064" width="9.5703125" style="1" customWidth="1"/>
    <col min="13065" max="13310" width="9.140625" style="1"/>
    <col min="13311" max="13311" width="86.140625" style="1" customWidth="1"/>
    <col min="13312" max="13312" width="17.140625" style="1" customWidth="1"/>
    <col min="13313" max="13313" width="25.85546875" style="1" customWidth="1"/>
    <col min="13314" max="13314" width="23.42578125" style="1" customWidth="1"/>
    <col min="13315" max="13315" width="24" style="1" customWidth="1"/>
    <col min="13316" max="13316" width="25.85546875" style="1" customWidth="1"/>
    <col min="13317" max="13317" width="25.7109375" style="1" customWidth="1"/>
    <col min="13318" max="13318" width="21.7109375" style="1" customWidth="1"/>
    <col min="13319" max="13319" width="10" style="1" customWidth="1"/>
    <col min="13320" max="13320" width="9.5703125" style="1" customWidth="1"/>
    <col min="13321" max="13566" width="9.140625" style="1"/>
    <col min="13567" max="13567" width="86.140625" style="1" customWidth="1"/>
    <col min="13568" max="13568" width="17.140625" style="1" customWidth="1"/>
    <col min="13569" max="13569" width="25.85546875" style="1" customWidth="1"/>
    <col min="13570" max="13570" width="23.42578125" style="1" customWidth="1"/>
    <col min="13571" max="13571" width="24" style="1" customWidth="1"/>
    <col min="13572" max="13572" width="25.85546875" style="1" customWidth="1"/>
    <col min="13573" max="13573" width="25.7109375" style="1" customWidth="1"/>
    <col min="13574" max="13574" width="21.7109375" style="1" customWidth="1"/>
    <col min="13575" max="13575" width="10" style="1" customWidth="1"/>
    <col min="13576" max="13576" width="9.5703125" style="1" customWidth="1"/>
    <col min="13577" max="13822" width="9.140625" style="1"/>
    <col min="13823" max="13823" width="86.140625" style="1" customWidth="1"/>
    <col min="13824" max="13824" width="17.140625" style="1" customWidth="1"/>
    <col min="13825" max="13825" width="25.85546875" style="1" customWidth="1"/>
    <col min="13826" max="13826" width="23.42578125" style="1" customWidth="1"/>
    <col min="13827" max="13827" width="24" style="1" customWidth="1"/>
    <col min="13828" max="13828" width="25.85546875" style="1" customWidth="1"/>
    <col min="13829" max="13829" width="25.7109375" style="1" customWidth="1"/>
    <col min="13830" max="13830" width="21.7109375" style="1" customWidth="1"/>
    <col min="13831" max="13831" width="10" style="1" customWidth="1"/>
    <col min="13832" max="13832" width="9.5703125" style="1" customWidth="1"/>
    <col min="13833" max="14078" width="9.140625" style="1"/>
    <col min="14079" max="14079" width="86.140625" style="1" customWidth="1"/>
    <col min="14080" max="14080" width="17.140625" style="1" customWidth="1"/>
    <col min="14081" max="14081" width="25.85546875" style="1" customWidth="1"/>
    <col min="14082" max="14082" width="23.42578125" style="1" customWidth="1"/>
    <col min="14083" max="14083" width="24" style="1" customWidth="1"/>
    <col min="14084" max="14084" width="25.85546875" style="1" customWidth="1"/>
    <col min="14085" max="14085" width="25.7109375" style="1" customWidth="1"/>
    <col min="14086" max="14086" width="21.7109375" style="1" customWidth="1"/>
    <col min="14087" max="14087" width="10" style="1" customWidth="1"/>
    <col min="14088" max="14088" width="9.5703125" style="1" customWidth="1"/>
    <col min="14089" max="14334" width="9.140625" style="1"/>
    <col min="14335" max="14335" width="86.140625" style="1" customWidth="1"/>
    <col min="14336" max="14336" width="17.140625" style="1" customWidth="1"/>
    <col min="14337" max="14337" width="25.85546875" style="1" customWidth="1"/>
    <col min="14338" max="14338" width="23.42578125" style="1" customWidth="1"/>
    <col min="14339" max="14339" width="24" style="1" customWidth="1"/>
    <col min="14340" max="14340" width="25.85546875" style="1" customWidth="1"/>
    <col min="14341" max="14341" width="25.7109375" style="1" customWidth="1"/>
    <col min="14342" max="14342" width="21.7109375" style="1" customWidth="1"/>
    <col min="14343" max="14343" width="10" style="1" customWidth="1"/>
    <col min="14344" max="14344" width="9.5703125" style="1" customWidth="1"/>
    <col min="14345" max="14590" width="9.140625" style="1"/>
    <col min="14591" max="14591" width="86.140625" style="1" customWidth="1"/>
    <col min="14592" max="14592" width="17.140625" style="1" customWidth="1"/>
    <col min="14593" max="14593" width="25.85546875" style="1" customWidth="1"/>
    <col min="14594" max="14594" width="23.42578125" style="1" customWidth="1"/>
    <col min="14595" max="14595" width="24" style="1" customWidth="1"/>
    <col min="14596" max="14596" width="25.85546875" style="1" customWidth="1"/>
    <col min="14597" max="14597" width="25.7109375" style="1" customWidth="1"/>
    <col min="14598" max="14598" width="21.7109375" style="1" customWidth="1"/>
    <col min="14599" max="14599" width="10" style="1" customWidth="1"/>
    <col min="14600" max="14600" width="9.5703125" style="1" customWidth="1"/>
    <col min="14601" max="14846" width="9.140625" style="1"/>
    <col min="14847" max="14847" width="86.140625" style="1" customWidth="1"/>
    <col min="14848" max="14848" width="17.140625" style="1" customWidth="1"/>
    <col min="14849" max="14849" width="25.85546875" style="1" customWidth="1"/>
    <col min="14850" max="14850" width="23.42578125" style="1" customWidth="1"/>
    <col min="14851" max="14851" width="24" style="1" customWidth="1"/>
    <col min="14852" max="14852" width="25.85546875" style="1" customWidth="1"/>
    <col min="14853" max="14853" width="25.7109375" style="1" customWidth="1"/>
    <col min="14854" max="14854" width="21.7109375" style="1" customWidth="1"/>
    <col min="14855" max="14855" width="10" style="1" customWidth="1"/>
    <col min="14856" max="14856" width="9.5703125" style="1" customWidth="1"/>
    <col min="14857" max="15102" width="9.140625" style="1"/>
    <col min="15103" max="15103" width="86.140625" style="1" customWidth="1"/>
    <col min="15104" max="15104" width="17.140625" style="1" customWidth="1"/>
    <col min="15105" max="15105" width="25.85546875" style="1" customWidth="1"/>
    <col min="15106" max="15106" width="23.42578125" style="1" customWidth="1"/>
    <col min="15107" max="15107" width="24" style="1" customWidth="1"/>
    <col min="15108" max="15108" width="25.85546875" style="1" customWidth="1"/>
    <col min="15109" max="15109" width="25.7109375" style="1" customWidth="1"/>
    <col min="15110" max="15110" width="21.7109375" style="1" customWidth="1"/>
    <col min="15111" max="15111" width="10" style="1" customWidth="1"/>
    <col min="15112" max="15112" width="9.5703125" style="1" customWidth="1"/>
    <col min="15113" max="15358" width="9.140625" style="1"/>
    <col min="15359" max="15359" width="86.140625" style="1" customWidth="1"/>
    <col min="15360" max="15360" width="17.140625" style="1" customWidth="1"/>
    <col min="15361" max="15361" width="25.85546875" style="1" customWidth="1"/>
    <col min="15362" max="15362" width="23.42578125" style="1" customWidth="1"/>
    <col min="15363" max="15363" width="24" style="1" customWidth="1"/>
    <col min="15364" max="15364" width="25.85546875" style="1" customWidth="1"/>
    <col min="15365" max="15365" width="25.7109375" style="1" customWidth="1"/>
    <col min="15366" max="15366" width="21.7109375" style="1" customWidth="1"/>
    <col min="15367" max="15367" width="10" style="1" customWidth="1"/>
    <col min="15368" max="15368" width="9.5703125" style="1" customWidth="1"/>
    <col min="15369" max="15614" width="9.140625" style="1"/>
    <col min="15615" max="15615" width="86.140625" style="1" customWidth="1"/>
    <col min="15616" max="15616" width="17.140625" style="1" customWidth="1"/>
    <col min="15617" max="15617" width="25.85546875" style="1" customWidth="1"/>
    <col min="15618" max="15618" width="23.42578125" style="1" customWidth="1"/>
    <col min="15619" max="15619" width="24" style="1" customWidth="1"/>
    <col min="15620" max="15620" width="25.85546875" style="1" customWidth="1"/>
    <col min="15621" max="15621" width="25.7109375" style="1" customWidth="1"/>
    <col min="15622" max="15622" width="21.7109375" style="1" customWidth="1"/>
    <col min="15623" max="15623" width="10" style="1" customWidth="1"/>
    <col min="15624" max="15624" width="9.5703125" style="1" customWidth="1"/>
    <col min="15625" max="15870" width="9.140625" style="1"/>
    <col min="15871" max="15871" width="86.140625" style="1" customWidth="1"/>
    <col min="15872" max="15872" width="17.140625" style="1" customWidth="1"/>
    <col min="15873" max="15873" width="25.85546875" style="1" customWidth="1"/>
    <col min="15874" max="15874" width="23.42578125" style="1" customWidth="1"/>
    <col min="15875" max="15875" width="24" style="1" customWidth="1"/>
    <col min="15876" max="15876" width="25.85546875" style="1" customWidth="1"/>
    <col min="15877" max="15877" width="25.7109375" style="1" customWidth="1"/>
    <col min="15878" max="15878" width="21.7109375" style="1" customWidth="1"/>
    <col min="15879" max="15879" width="10" style="1" customWidth="1"/>
    <col min="15880" max="15880" width="9.5703125" style="1" customWidth="1"/>
    <col min="15881" max="16126" width="9.140625" style="1"/>
    <col min="16127" max="16127" width="86.140625" style="1" customWidth="1"/>
    <col min="16128" max="16128" width="17.140625" style="1" customWidth="1"/>
    <col min="16129" max="16129" width="25.85546875" style="1" customWidth="1"/>
    <col min="16130" max="16130" width="23.42578125" style="1" customWidth="1"/>
    <col min="16131" max="16131" width="24" style="1" customWidth="1"/>
    <col min="16132" max="16132" width="25.85546875" style="1" customWidth="1"/>
    <col min="16133" max="16133" width="25.7109375" style="1" customWidth="1"/>
    <col min="16134" max="16134" width="21.7109375" style="1" customWidth="1"/>
    <col min="16135" max="16135" width="10" style="1" customWidth="1"/>
    <col min="16136" max="16136" width="9.5703125" style="1" customWidth="1"/>
    <col min="16137" max="16384" width="9.140625" style="1"/>
  </cols>
  <sheetData>
    <row r="1" spans="1:10" ht="18.75" customHeight="1" x14ac:dyDescent="0.25">
      <c r="A1" s="9"/>
      <c r="B1" s="10"/>
      <c r="C1" s="11" t="s">
        <v>182</v>
      </c>
      <c r="D1" s="11"/>
      <c r="E1" s="11"/>
      <c r="F1" s="11"/>
      <c r="G1" s="2"/>
      <c r="H1" s="2"/>
      <c r="I1" s="2"/>
      <c r="J1" s="2"/>
    </row>
    <row r="2" spans="1:10" ht="18.75" customHeight="1" x14ac:dyDescent="0.25">
      <c r="A2" s="10"/>
      <c r="B2" s="10"/>
      <c r="C2" s="98" t="s">
        <v>181</v>
      </c>
      <c r="D2" s="98"/>
      <c r="E2" s="98"/>
      <c r="F2" s="98"/>
      <c r="G2" s="2"/>
      <c r="H2" s="2"/>
      <c r="I2" s="2"/>
      <c r="J2" s="2"/>
    </row>
    <row r="3" spans="1:10" ht="18.75" customHeight="1" x14ac:dyDescent="0.25">
      <c r="A3" s="10"/>
      <c r="B3" s="10"/>
      <c r="C3" s="101" t="s">
        <v>183</v>
      </c>
      <c r="D3" s="102"/>
      <c r="E3" s="102"/>
      <c r="F3" s="102"/>
      <c r="G3" s="2"/>
      <c r="H3" s="2"/>
      <c r="I3" s="2"/>
      <c r="J3" s="2"/>
    </row>
    <row r="4" spans="1:10" x14ac:dyDescent="0.25">
      <c r="A4" s="11"/>
      <c r="B4" s="14"/>
      <c r="C4" s="14"/>
      <c r="D4" s="14"/>
      <c r="E4" s="10"/>
      <c r="F4" s="13"/>
    </row>
    <row r="5" spans="1:10" ht="34.5" customHeight="1" x14ac:dyDescent="0.25">
      <c r="A5" s="17" t="s">
        <v>0</v>
      </c>
      <c r="B5" s="103" t="s">
        <v>1</v>
      </c>
      <c r="C5" s="103"/>
      <c r="D5" s="103"/>
      <c r="E5" s="103"/>
      <c r="F5" s="104"/>
    </row>
    <row r="6" spans="1:10" ht="20.100000000000001" customHeight="1" x14ac:dyDescent="0.25">
      <c r="A6" s="15" t="s">
        <v>2</v>
      </c>
      <c r="B6" s="96" t="s">
        <v>3</v>
      </c>
      <c r="C6" s="96"/>
      <c r="D6" s="96"/>
      <c r="E6" s="96"/>
      <c r="F6" s="16"/>
    </row>
    <row r="7" spans="1:10" ht="20.100000000000001" customHeight="1" x14ac:dyDescent="0.25">
      <c r="A7" s="15" t="s">
        <v>4</v>
      </c>
      <c r="B7" s="96" t="s">
        <v>5</v>
      </c>
      <c r="C7" s="96"/>
      <c r="D7" s="96"/>
      <c r="E7" s="96"/>
      <c r="F7" s="16"/>
    </row>
    <row r="8" spans="1:10" ht="20.100000000000001" customHeight="1" x14ac:dyDescent="0.25">
      <c r="A8" s="17" t="s">
        <v>179</v>
      </c>
      <c r="B8" s="96"/>
      <c r="C8" s="96"/>
      <c r="D8" s="96"/>
      <c r="E8" s="96"/>
      <c r="F8" s="18"/>
    </row>
    <row r="9" spans="1:10" ht="20.100000000000001" customHeight="1" x14ac:dyDescent="0.25">
      <c r="A9" s="17" t="s">
        <v>6</v>
      </c>
      <c r="B9" s="96"/>
      <c r="C9" s="96"/>
      <c r="D9" s="96"/>
      <c r="E9" s="96"/>
      <c r="F9" s="18"/>
    </row>
    <row r="10" spans="1:10" ht="20.100000000000001" customHeight="1" x14ac:dyDescent="0.25">
      <c r="A10" s="17" t="s">
        <v>7</v>
      </c>
      <c r="B10" s="96" t="s">
        <v>8</v>
      </c>
      <c r="C10" s="96"/>
      <c r="D10" s="96"/>
      <c r="E10" s="96"/>
      <c r="F10" s="18"/>
    </row>
    <row r="11" spans="1:10" ht="28.5" customHeight="1" x14ac:dyDescent="0.25">
      <c r="A11" s="17" t="s">
        <v>9</v>
      </c>
      <c r="B11" s="103" t="s">
        <v>10</v>
      </c>
      <c r="C11" s="103"/>
      <c r="D11" s="103"/>
      <c r="E11" s="103"/>
      <c r="F11" s="103"/>
    </row>
    <row r="12" spans="1:10" ht="29.25" customHeight="1" x14ac:dyDescent="0.25">
      <c r="A12" s="17" t="s">
        <v>11</v>
      </c>
      <c r="B12" s="103" t="s">
        <v>12</v>
      </c>
      <c r="C12" s="103"/>
      <c r="D12" s="103"/>
      <c r="E12" s="103"/>
      <c r="F12" s="103"/>
    </row>
    <row r="13" spans="1:10" ht="33.75" customHeight="1" x14ac:dyDescent="0.25">
      <c r="A13" s="17" t="s">
        <v>13</v>
      </c>
      <c r="B13" s="96">
        <v>18</v>
      </c>
      <c r="C13" s="96"/>
      <c r="D13" s="96"/>
      <c r="E13" s="96"/>
      <c r="F13" s="19"/>
    </row>
    <row r="14" spans="1:10" ht="20.100000000000001" customHeight="1" x14ac:dyDescent="0.25">
      <c r="A14" s="15" t="s">
        <v>14</v>
      </c>
      <c r="B14" s="96" t="s">
        <v>15</v>
      </c>
      <c r="C14" s="96"/>
      <c r="D14" s="96"/>
      <c r="E14" s="96"/>
      <c r="F14" s="20"/>
    </row>
    <row r="15" spans="1:10" ht="20.100000000000001" customHeight="1" x14ac:dyDescent="0.25">
      <c r="A15" s="17" t="s">
        <v>16</v>
      </c>
      <c r="B15" s="96"/>
      <c r="C15" s="96"/>
      <c r="D15" s="96"/>
      <c r="E15" s="96"/>
      <c r="F15" s="19"/>
    </row>
    <row r="16" spans="1:10" ht="20.100000000000001" customHeight="1" x14ac:dyDescent="0.25">
      <c r="A16" s="15" t="s">
        <v>17</v>
      </c>
      <c r="B16" s="96" t="s">
        <v>18</v>
      </c>
      <c r="C16" s="96"/>
      <c r="D16" s="96"/>
      <c r="E16" s="96"/>
      <c r="F16" s="20"/>
    </row>
    <row r="17" spans="1:6" ht="19.5" customHeight="1" x14ac:dyDescent="0.25">
      <c r="A17" s="12"/>
      <c r="B17" s="11"/>
      <c r="C17" s="11"/>
      <c r="D17" s="11"/>
      <c r="E17" s="11"/>
      <c r="F17" s="11"/>
    </row>
    <row r="18" spans="1:6" ht="19.5" customHeight="1" x14ac:dyDescent="0.25">
      <c r="A18" s="97" t="s">
        <v>19</v>
      </c>
      <c r="B18" s="97"/>
      <c r="C18" s="97"/>
      <c r="D18" s="97"/>
      <c r="E18" s="97"/>
      <c r="F18" s="97"/>
    </row>
    <row r="19" spans="1:6" x14ac:dyDescent="0.25">
      <c r="A19" s="97" t="s">
        <v>20</v>
      </c>
      <c r="B19" s="97"/>
      <c r="C19" s="97"/>
      <c r="D19" s="97"/>
      <c r="E19" s="97"/>
      <c r="F19" s="97"/>
    </row>
    <row r="20" spans="1:6" x14ac:dyDescent="0.25">
      <c r="A20" s="97" t="s">
        <v>21</v>
      </c>
      <c r="B20" s="97"/>
      <c r="C20" s="97"/>
      <c r="D20" s="97"/>
      <c r="E20" s="97"/>
      <c r="F20" s="97"/>
    </row>
    <row r="21" spans="1:6" ht="9" customHeight="1" x14ac:dyDescent="0.25">
      <c r="A21" s="21"/>
      <c r="B21" s="21"/>
      <c r="C21" s="21"/>
      <c r="D21" s="21"/>
      <c r="E21" s="21"/>
      <c r="F21" s="21"/>
    </row>
    <row r="22" spans="1:6" x14ac:dyDescent="0.25">
      <c r="A22" s="97" t="s">
        <v>22</v>
      </c>
      <c r="B22" s="97"/>
      <c r="C22" s="97"/>
      <c r="D22" s="97"/>
      <c r="E22" s="97"/>
      <c r="F22" s="97"/>
    </row>
    <row r="23" spans="1:6" ht="12" customHeight="1" x14ac:dyDescent="0.25">
      <c r="A23" s="11"/>
      <c r="B23" s="22"/>
      <c r="C23" s="22"/>
      <c r="D23" s="22"/>
      <c r="E23" s="22"/>
      <c r="F23" s="22"/>
    </row>
    <row r="24" spans="1:6" ht="43.5" customHeight="1" x14ac:dyDescent="0.25">
      <c r="A24" s="99" t="s">
        <v>23</v>
      </c>
      <c r="B24" s="100" t="s">
        <v>24</v>
      </c>
      <c r="C24" s="100" t="s">
        <v>25</v>
      </c>
      <c r="D24" s="100"/>
      <c r="E24" s="105" t="s">
        <v>26</v>
      </c>
      <c r="F24" s="105"/>
    </row>
    <row r="25" spans="1:6" ht="44.25" customHeight="1" x14ac:dyDescent="0.25">
      <c r="A25" s="99"/>
      <c r="B25" s="100"/>
      <c r="C25" s="23" t="s">
        <v>27</v>
      </c>
      <c r="D25" s="23" t="s">
        <v>28</v>
      </c>
      <c r="E25" s="24" t="s">
        <v>29</v>
      </c>
      <c r="F25" s="24" t="s">
        <v>30</v>
      </c>
    </row>
    <row r="26" spans="1:6" ht="19.5" thickBot="1" x14ac:dyDescent="0.3">
      <c r="A26" s="25">
        <v>1</v>
      </c>
      <c r="B26" s="23">
        <v>2</v>
      </c>
      <c r="C26" s="25">
        <v>3</v>
      </c>
      <c r="D26" s="23">
        <v>4</v>
      </c>
      <c r="E26" s="25">
        <v>5</v>
      </c>
      <c r="F26" s="23">
        <v>6</v>
      </c>
    </row>
    <row r="27" spans="1:6" s="5" customFormat="1" ht="19.5" thickBot="1" x14ac:dyDescent="0.3">
      <c r="A27" s="85" t="s">
        <v>31</v>
      </c>
      <c r="B27" s="86"/>
      <c r="C27" s="86"/>
      <c r="D27" s="86"/>
      <c r="E27" s="86"/>
      <c r="F27" s="86"/>
    </row>
    <row r="28" spans="1:6" s="5" customFormat="1" ht="41.25" customHeight="1" x14ac:dyDescent="0.25">
      <c r="A28" s="26" t="s">
        <v>32</v>
      </c>
      <c r="B28" s="27">
        <v>1000</v>
      </c>
      <c r="C28" s="28">
        <f>'[1]I. Фін результат'!C7</f>
        <v>0</v>
      </c>
      <c r="D28" s="28">
        <f>'[1]I. Фін результат'!D7</f>
        <v>0</v>
      </c>
      <c r="E28" s="28">
        <f>'[1]I. Фін результат'!E7</f>
        <v>0</v>
      </c>
      <c r="F28" s="28">
        <f>'[1]I. Фін результат'!F7</f>
        <v>1921</v>
      </c>
    </row>
    <row r="29" spans="1:6" s="5" customFormat="1" ht="39" customHeight="1" x14ac:dyDescent="0.25">
      <c r="A29" s="29" t="s">
        <v>33</v>
      </c>
      <c r="B29" s="23">
        <v>1010</v>
      </c>
      <c r="C29" s="28">
        <f>'[1]I. Фін результат'!C8</f>
        <v>0</v>
      </c>
      <c r="D29" s="28">
        <f>'[1]I. Фін результат'!D8</f>
        <v>0</v>
      </c>
      <c r="E29" s="28">
        <f>'[1]I. Фін результат'!E8</f>
        <v>0</v>
      </c>
      <c r="F29" s="28">
        <f>'[1]I. Фін результат'!F8</f>
        <v>-2309</v>
      </c>
    </row>
    <row r="30" spans="1:6" s="5" customFormat="1" ht="21" customHeight="1" x14ac:dyDescent="0.25">
      <c r="A30" s="30" t="s">
        <v>34</v>
      </c>
      <c r="B30" s="23">
        <v>1020</v>
      </c>
      <c r="C30" s="31">
        <f>SUM(C28:C29)</f>
        <v>0</v>
      </c>
      <c r="D30" s="31">
        <f>SUM(D28:D29)</f>
        <v>0</v>
      </c>
      <c r="E30" s="31">
        <f>SUM(E28:E29)</f>
        <v>0</v>
      </c>
      <c r="F30" s="31">
        <f>SUM(F28:F29)</f>
        <v>-388</v>
      </c>
    </row>
    <row r="31" spans="1:6" s="5" customFormat="1" ht="24" customHeight="1" x14ac:dyDescent="0.25">
      <c r="A31" s="29" t="s">
        <v>35</v>
      </c>
      <c r="B31" s="32">
        <v>1030</v>
      </c>
      <c r="C31" s="28">
        <f>'[1]I. Фін результат'!C18</f>
        <v>0</v>
      </c>
      <c r="D31" s="28">
        <f>'[1]I. Фін результат'!D18</f>
        <v>0</v>
      </c>
      <c r="E31" s="28">
        <f>'[1]I. Фін результат'!E18</f>
        <v>0</v>
      </c>
      <c r="F31" s="28">
        <f>'[1]I. Фін результат'!F18</f>
        <v>-630</v>
      </c>
    </row>
    <row r="32" spans="1:6" s="5" customFormat="1" ht="37.5" customHeight="1" x14ac:dyDescent="0.25">
      <c r="A32" s="33" t="s">
        <v>36</v>
      </c>
      <c r="B32" s="32">
        <v>1031</v>
      </c>
      <c r="C32" s="28" t="str">
        <f>'[1]I. Фін результат'!C19</f>
        <v>(    )</v>
      </c>
      <c r="D32" s="28" t="str">
        <f>'[1]I. Фін результат'!D19</f>
        <v>(    )</v>
      </c>
      <c r="E32" s="28" t="str">
        <f>'[1]I. Фін результат'!E19</f>
        <v>(    )</v>
      </c>
      <c r="F32" s="28" t="str">
        <f>'[1]I. Фін результат'!F19</f>
        <v>(    )</v>
      </c>
    </row>
    <row r="33" spans="1:6" s="5" customFormat="1" ht="34.5" customHeight="1" x14ac:dyDescent="0.25">
      <c r="A33" s="33" t="s">
        <v>37</v>
      </c>
      <c r="B33" s="32">
        <v>1032</v>
      </c>
      <c r="C33" s="28" t="str">
        <f>'[1]I. Фін результат'!C20</f>
        <v>(    )</v>
      </c>
      <c r="D33" s="28" t="str">
        <f>'[1]I. Фін результат'!D20</f>
        <v>(    )</v>
      </c>
      <c r="E33" s="28" t="str">
        <f>'[1]I. Фін результат'!E20</f>
        <v>(    )</v>
      </c>
      <c r="F33" s="28" t="str">
        <f>'[1]I. Фін результат'!F20</f>
        <v>(    )</v>
      </c>
    </row>
    <row r="34" spans="1:6" s="5" customFormat="1" ht="20.100000000000001" customHeight="1" x14ac:dyDescent="0.25">
      <c r="A34" s="33" t="s">
        <v>38</v>
      </c>
      <c r="B34" s="32">
        <v>1033</v>
      </c>
      <c r="C34" s="28" t="str">
        <f>'[1]I. Фін результат'!C21</f>
        <v>(    )</v>
      </c>
      <c r="D34" s="28" t="str">
        <f>'[1]I. Фін результат'!D21</f>
        <v>(    )</v>
      </c>
      <c r="E34" s="28" t="str">
        <f>'[1]I. Фін результат'!E21</f>
        <v>(    )</v>
      </c>
      <c r="F34" s="28" t="str">
        <f>'[1]I. Фін результат'!F21</f>
        <v>(    )</v>
      </c>
    </row>
    <row r="35" spans="1:6" s="5" customFormat="1" ht="20.100000000000001" customHeight="1" x14ac:dyDescent="0.25">
      <c r="A35" s="33" t="s">
        <v>39</v>
      </c>
      <c r="B35" s="32">
        <v>1034</v>
      </c>
      <c r="C35" s="28" t="str">
        <f>'[1]I. Фін результат'!C22</f>
        <v>(    )</v>
      </c>
      <c r="D35" s="28" t="str">
        <f>'[1]I. Фін результат'!D22</f>
        <v>(    )</v>
      </c>
      <c r="E35" s="28" t="str">
        <f>'[1]I. Фін результат'!E22</f>
        <v>(    )</v>
      </c>
      <c r="F35" s="28" t="str">
        <f>'[1]I. Фін результат'!F22</f>
        <v>(    )</v>
      </c>
    </row>
    <row r="36" spans="1:6" s="5" customFormat="1" ht="30.75" customHeight="1" x14ac:dyDescent="0.25">
      <c r="A36" s="33" t="s">
        <v>40</v>
      </c>
      <c r="B36" s="32">
        <v>1035</v>
      </c>
      <c r="C36" s="28" t="str">
        <f>'[1]I. Фін результат'!C23</f>
        <v>(    )</v>
      </c>
      <c r="D36" s="28" t="str">
        <f>'[1]I. Фін результат'!D23</f>
        <v>(    )</v>
      </c>
      <c r="E36" s="28" t="str">
        <f>'[1]I. Фін результат'!E23</f>
        <v>(    )</v>
      </c>
      <c r="F36" s="28" t="str">
        <f>'[1]I. Фін результат'!F23</f>
        <v>(    )</v>
      </c>
    </row>
    <row r="37" spans="1:6" s="5" customFormat="1" ht="19.5" customHeight="1" x14ac:dyDescent="0.25">
      <c r="A37" s="29" t="s">
        <v>41</v>
      </c>
      <c r="B37" s="23">
        <v>1060</v>
      </c>
      <c r="C37" s="28">
        <f>'[1]I. Фін результат'!C41</f>
        <v>0</v>
      </c>
      <c r="D37" s="28">
        <f>'[1]I. Фін результат'!D41</f>
        <v>0</v>
      </c>
      <c r="E37" s="28">
        <f>'[1]I. Фін результат'!E41</f>
        <v>0</v>
      </c>
      <c r="F37" s="28">
        <f>'[1]I. Фін результат'!F41</f>
        <v>0</v>
      </c>
    </row>
    <row r="38" spans="1:6" s="5" customFormat="1" ht="18" customHeight="1" x14ac:dyDescent="0.25">
      <c r="A38" s="33" t="s">
        <v>42</v>
      </c>
      <c r="B38" s="32">
        <v>1070</v>
      </c>
      <c r="C38" s="28">
        <f>'[1]I. Фін результат'!C49</f>
        <v>0</v>
      </c>
      <c r="D38" s="28">
        <f>'[1]I. Фін результат'!D49</f>
        <v>0</v>
      </c>
      <c r="E38" s="28">
        <f>'[1]I. Фін результат'!E49</f>
        <v>0</v>
      </c>
      <c r="F38" s="28">
        <f>'[1]I. Фін результат'!F49</f>
        <v>13</v>
      </c>
    </row>
    <row r="39" spans="1:6" s="5" customFormat="1" ht="20.100000000000001" customHeight="1" x14ac:dyDescent="0.25">
      <c r="A39" s="33" t="s">
        <v>43</v>
      </c>
      <c r="B39" s="32">
        <v>1071</v>
      </c>
      <c r="C39" s="28">
        <f>'[1]I. Фін результат'!C50</f>
        <v>0</v>
      </c>
      <c r="D39" s="28">
        <f>'[1]I. Фін результат'!D50</f>
        <v>0</v>
      </c>
      <c r="E39" s="28">
        <f>'[1]I. Фін результат'!E50</f>
        <v>0</v>
      </c>
      <c r="F39" s="28">
        <f>'[1]I. Фін результат'!F50</f>
        <v>0</v>
      </c>
    </row>
    <row r="40" spans="1:6" s="5" customFormat="1" ht="18" customHeight="1" x14ac:dyDescent="0.25">
      <c r="A40" s="33" t="s">
        <v>44</v>
      </c>
      <c r="B40" s="32">
        <v>1072</v>
      </c>
      <c r="C40" s="28">
        <f>'[1]I. Фін результат'!C51</f>
        <v>0</v>
      </c>
      <c r="D40" s="28">
        <f>'[1]I. Фін результат'!D51</f>
        <v>0</v>
      </c>
      <c r="E40" s="28">
        <f>'[1]I. Фін результат'!E51</f>
        <v>0</v>
      </c>
      <c r="F40" s="28">
        <f>'[1]I. Фін результат'!F51</f>
        <v>0</v>
      </c>
    </row>
    <row r="41" spans="1:6" s="5" customFormat="1" ht="22.5" customHeight="1" x14ac:dyDescent="0.25">
      <c r="A41" s="34" t="s">
        <v>45</v>
      </c>
      <c r="B41" s="32">
        <v>1080</v>
      </c>
      <c r="C41" s="28">
        <f>'[1]I. Фін результат'!C53</f>
        <v>0</v>
      </c>
      <c r="D41" s="28">
        <f>'[1]I. Фін результат'!D53</f>
        <v>0</v>
      </c>
      <c r="E41" s="28">
        <f>'[1]I. Фін результат'!E53</f>
        <v>0</v>
      </c>
      <c r="F41" s="28">
        <f>'[1]I. Фін результат'!F53</f>
        <v>0</v>
      </c>
    </row>
    <row r="42" spans="1:6" s="5" customFormat="1" ht="20.100000000000001" customHeight="1" x14ac:dyDescent="0.25">
      <c r="A42" s="33" t="s">
        <v>43</v>
      </c>
      <c r="B42" s="32">
        <v>1081</v>
      </c>
      <c r="C42" s="28" t="str">
        <f>'[1]I. Фін результат'!C54</f>
        <v>(    )</v>
      </c>
      <c r="D42" s="28" t="str">
        <f>'[1]I. Фін результат'!D54</f>
        <v>(    )</v>
      </c>
      <c r="E42" s="28" t="str">
        <f>'[1]I. Фін результат'!E54</f>
        <v>(    )</v>
      </c>
      <c r="F42" s="28" t="str">
        <f>'[1]I. Фін результат'!F54</f>
        <v>(    )</v>
      </c>
    </row>
    <row r="43" spans="1:6" s="5" customFormat="1" ht="33" customHeight="1" x14ac:dyDescent="0.25">
      <c r="A43" s="33" t="s">
        <v>46</v>
      </c>
      <c r="B43" s="32">
        <v>1082</v>
      </c>
      <c r="C43" s="28" t="str">
        <f>'[1]I. Фін результат'!C55</f>
        <v>(    )</v>
      </c>
      <c r="D43" s="28" t="str">
        <f>'[1]I. Фін результат'!D55</f>
        <v>(    )</v>
      </c>
      <c r="E43" s="28" t="str">
        <f>'[1]I. Фін результат'!E55</f>
        <v>(    )</v>
      </c>
      <c r="F43" s="28" t="str">
        <f>'[1]I. Фін результат'!F55</f>
        <v>(    )</v>
      </c>
    </row>
    <row r="44" spans="1:6" s="5" customFormat="1" ht="33.75" customHeight="1" x14ac:dyDescent="0.25">
      <c r="A44" s="35" t="s">
        <v>47</v>
      </c>
      <c r="B44" s="23">
        <v>1100</v>
      </c>
      <c r="C44" s="31">
        <f>SUM(C30,C31,C37,C38,C41)</f>
        <v>0</v>
      </c>
      <c r="D44" s="31">
        <f>SUM(D30,D31,D37,D38,D41)</f>
        <v>0</v>
      </c>
      <c r="E44" s="31">
        <f>SUM(E30,E31,E37,E38,E41)</f>
        <v>0</v>
      </c>
      <c r="F44" s="31">
        <f>SUM(F30,F31,F37,F38,F41)</f>
        <v>-1005</v>
      </c>
    </row>
    <row r="45" spans="1:6" s="5" customFormat="1" ht="20.25" customHeight="1" x14ac:dyDescent="0.25">
      <c r="A45" s="36" t="s">
        <v>48</v>
      </c>
      <c r="B45" s="23">
        <v>1310</v>
      </c>
      <c r="C45" s="31"/>
      <c r="D45" s="31"/>
      <c r="E45" s="31"/>
      <c r="F45" s="31"/>
    </row>
    <row r="46" spans="1:6" s="5" customFormat="1" x14ac:dyDescent="0.25">
      <c r="A46" s="36" t="s">
        <v>49</v>
      </c>
      <c r="B46" s="23">
        <v>5010</v>
      </c>
      <c r="C46" s="37"/>
      <c r="D46" s="37"/>
      <c r="E46" s="37"/>
      <c r="F46" s="37"/>
    </row>
    <row r="47" spans="1:6" s="5" customFormat="1" ht="20.100000000000001" customHeight="1" x14ac:dyDescent="0.25">
      <c r="A47" s="33" t="s">
        <v>50</v>
      </c>
      <c r="B47" s="32">
        <v>1110</v>
      </c>
      <c r="C47" s="28">
        <f>'[1]I. Фін результат'!C61</f>
        <v>0</v>
      </c>
      <c r="D47" s="28">
        <f>'[1]I. Фін результат'!D61</f>
        <v>0</v>
      </c>
      <c r="E47" s="28">
        <f>'[1]I. Фін результат'!E61</f>
        <v>0</v>
      </c>
      <c r="F47" s="28">
        <f>'[1]I. Фін результат'!F61</f>
        <v>0</v>
      </c>
    </row>
    <row r="48" spans="1:6" s="5" customFormat="1" x14ac:dyDescent="0.25">
      <c r="A48" s="33" t="s">
        <v>51</v>
      </c>
      <c r="B48" s="32">
        <v>1120</v>
      </c>
      <c r="C48" s="28" t="str">
        <f>'[1]I. Фін результат'!C62</f>
        <v>(    )</v>
      </c>
      <c r="D48" s="28" t="str">
        <f>'[1]I. Фін результат'!D62</f>
        <v>(    )</v>
      </c>
      <c r="E48" s="28" t="str">
        <f>'[1]I. Фін результат'!E62</f>
        <v>(    )</v>
      </c>
      <c r="F48" s="28" t="str">
        <f>'[1]I. Фін результат'!F62</f>
        <v>(    )</v>
      </c>
    </row>
    <row r="49" spans="1:6" s="5" customFormat="1" ht="20.100000000000001" customHeight="1" x14ac:dyDescent="0.25">
      <c r="A49" s="33" t="s">
        <v>52</v>
      </c>
      <c r="B49" s="32">
        <v>1130</v>
      </c>
      <c r="C49" s="28">
        <f>'[1]I. Фін результат'!C63</f>
        <v>0</v>
      </c>
      <c r="D49" s="28">
        <f>'[1]I. Фін результат'!D63</f>
        <v>0</v>
      </c>
      <c r="E49" s="28">
        <f>'[1]I. Фін результат'!E63</f>
        <v>0</v>
      </c>
      <c r="F49" s="28">
        <f>'[1]I. Фін результат'!F63</f>
        <v>0</v>
      </c>
    </row>
    <row r="50" spans="1:6" s="5" customFormat="1" ht="20.100000000000001" customHeight="1" x14ac:dyDescent="0.25">
      <c r="A50" s="33" t="s">
        <v>53</v>
      </c>
      <c r="B50" s="32">
        <v>1140</v>
      </c>
      <c r="C50" s="28" t="str">
        <f>'[1]I. Фін результат'!C64</f>
        <v>(    )</v>
      </c>
      <c r="D50" s="28" t="str">
        <f>'[1]I. Фін результат'!D64</f>
        <v>(    )</v>
      </c>
      <c r="E50" s="28" t="str">
        <f>'[1]I. Фін результат'!E64</f>
        <v>(    )</v>
      </c>
      <c r="F50" s="28" t="str">
        <f>'[1]I. Фін результат'!F64</f>
        <v>(    )</v>
      </c>
    </row>
    <row r="51" spans="1:6" s="5" customFormat="1" ht="20.100000000000001" customHeight="1" x14ac:dyDescent="0.25">
      <c r="A51" s="33" t="s">
        <v>54</v>
      </c>
      <c r="B51" s="32">
        <v>1150</v>
      </c>
      <c r="C51" s="28">
        <f>'[1]I. Фін результат'!C65</f>
        <v>0</v>
      </c>
      <c r="D51" s="28">
        <f>'[1]I. Фін результат'!D65</f>
        <v>0</v>
      </c>
      <c r="E51" s="28">
        <f>'[1]I. Фін результат'!E65</f>
        <v>0</v>
      </c>
      <c r="F51" s="28">
        <f>'[1]I. Фін результат'!F65</f>
        <v>1244</v>
      </c>
    </row>
    <row r="52" spans="1:6" s="5" customFormat="1" ht="20.100000000000001" customHeight="1" x14ac:dyDescent="0.25">
      <c r="A52" s="33" t="s">
        <v>43</v>
      </c>
      <c r="B52" s="32">
        <v>1151</v>
      </c>
      <c r="C52" s="28">
        <f>'[1]I. Фін результат'!C66</f>
        <v>0</v>
      </c>
      <c r="D52" s="28">
        <f>'[1]I. Фін результат'!D66</f>
        <v>0</v>
      </c>
      <c r="E52" s="28">
        <f>'[1]I. Фін результат'!E66</f>
        <v>0</v>
      </c>
      <c r="F52" s="28">
        <f>'[1]I. Фін результат'!F66</f>
        <v>0</v>
      </c>
    </row>
    <row r="53" spans="1:6" s="5" customFormat="1" ht="20.100000000000001" customHeight="1" x14ac:dyDescent="0.25">
      <c r="A53" s="33" t="s">
        <v>55</v>
      </c>
      <c r="B53" s="32">
        <v>1160</v>
      </c>
      <c r="C53" s="28">
        <f>'[1]I. Фін результат'!C68</f>
        <v>0</v>
      </c>
      <c r="D53" s="28">
        <f>'[1]I. Фін результат'!D68</f>
        <v>0</v>
      </c>
      <c r="E53" s="28">
        <f>'[1]I. Фін результат'!E68</f>
        <v>0</v>
      </c>
      <c r="F53" s="28">
        <f>'[1]I. Фін результат'!F68</f>
        <v>-347</v>
      </c>
    </row>
    <row r="54" spans="1:6" s="5" customFormat="1" ht="20.100000000000001" customHeight="1" x14ac:dyDescent="0.25">
      <c r="A54" s="33" t="s">
        <v>43</v>
      </c>
      <c r="B54" s="32">
        <v>1161</v>
      </c>
      <c r="C54" s="28" t="str">
        <f>'[1]I. Фін результат'!C69</f>
        <v>(    )</v>
      </c>
      <c r="D54" s="28" t="str">
        <f>'[1]I. Фін результат'!D69</f>
        <v>(    )</v>
      </c>
      <c r="E54" s="28" t="str">
        <f>'[1]I. Фін результат'!E69</f>
        <v>(    )</v>
      </c>
      <c r="F54" s="28" t="str">
        <f>'[1]I. Фін результат'!F69</f>
        <v>(    )</v>
      </c>
    </row>
    <row r="55" spans="1:6" s="5" customFormat="1" ht="33.75" customHeight="1" x14ac:dyDescent="0.25">
      <c r="A55" s="36" t="s">
        <v>56</v>
      </c>
      <c r="B55" s="38">
        <v>1170</v>
      </c>
      <c r="C55" s="31">
        <f>SUM(C44,C47:C51,C53)</f>
        <v>0</v>
      </c>
      <c r="D55" s="31">
        <f>SUM(D44,D47:D51,D53)</f>
        <v>0</v>
      </c>
      <c r="E55" s="31">
        <f>SUM(E44,E47:E51,E53)</f>
        <v>0</v>
      </c>
      <c r="F55" s="31">
        <f>SUM(F44,F47:F51,F53)</f>
        <v>-108</v>
      </c>
    </row>
    <row r="56" spans="1:6" s="5" customFormat="1" ht="20.100000000000001" customHeight="1" x14ac:dyDescent="0.25">
      <c r="A56" s="33" t="s">
        <v>57</v>
      </c>
      <c r="B56" s="23">
        <v>1180</v>
      </c>
      <c r="C56" s="28"/>
      <c r="D56" s="28"/>
      <c r="E56" s="28"/>
      <c r="F56" s="28"/>
    </row>
    <row r="57" spans="1:6" s="5" customFormat="1" ht="18.75" customHeight="1" x14ac:dyDescent="0.25">
      <c r="A57" s="33" t="s">
        <v>58</v>
      </c>
      <c r="B57" s="23">
        <v>1181</v>
      </c>
      <c r="C57" s="28"/>
      <c r="D57" s="28"/>
      <c r="E57" s="28"/>
      <c r="F57" s="28"/>
    </row>
    <row r="58" spans="1:6" s="5" customFormat="1" ht="36.75" customHeight="1" x14ac:dyDescent="0.25">
      <c r="A58" s="33" t="s">
        <v>59</v>
      </c>
      <c r="B58" s="32">
        <v>1190</v>
      </c>
      <c r="C58" s="28"/>
      <c r="D58" s="28"/>
      <c r="E58" s="28"/>
      <c r="F58" s="28"/>
    </row>
    <row r="59" spans="1:6" s="5" customFormat="1" ht="39" customHeight="1" x14ac:dyDescent="0.25">
      <c r="A59" s="33" t="s">
        <v>60</v>
      </c>
      <c r="B59" s="25">
        <v>1191</v>
      </c>
      <c r="C59" s="28"/>
      <c r="D59" s="28"/>
      <c r="E59" s="28"/>
      <c r="F59" s="28"/>
    </row>
    <row r="60" spans="1:6" s="5" customFormat="1" ht="20.100000000000001" customHeight="1" x14ac:dyDescent="0.25">
      <c r="A60" s="35" t="s">
        <v>61</v>
      </c>
      <c r="B60" s="32">
        <v>1200</v>
      </c>
      <c r="C60" s="31">
        <f>SUM(C55:C59)</f>
        <v>0</v>
      </c>
      <c r="D60" s="31">
        <f>SUM(D55:D59)</f>
        <v>0</v>
      </c>
      <c r="E60" s="31">
        <f>SUM(E55:E59)</f>
        <v>0</v>
      </c>
      <c r="F60" s="31">
        <f>SUM(F55:F59)</f>
        <v>-108</v>
      </c>
    </row>
    <row r="61" spans="1:6" s="5" customFormat="1" ht="20.100000000000001" customHeight="1" x14ac:dyDescent="0.25">
      <c r="A61" s="33" t="s">
        <v>62</v>
      </c>
      <c r="B61" s="25">
        <v>1201</v>
      </c>
      <c r="C61" s="28">
        <f>'[1]I. Фін результат'!C77</f>
        <v>0</v>
      </c>
      <c r="D61" s="28">
        <f>'[1]I. Фін результат'!D77</f>
        <v>0</v>
      </c>
      <c r="E61" s="28">
        <f>'[1]I. Фін результат'!E77</f>
        <v>0</v>
      </c>
      <c r="F61" s="28">
        <f>'[1]I. Фін результат'!F77</f>
        <v>0</v>
      </c>
    </row>
    <row r="62" spans="1:6" s="5" customFormat="1" ht="20.100000000000001" customHeight="1" x14ac:dyDescent="0.25">
      <c r="A62" s="33" t="s">
        <v>63</v>
      </c>
      <c r="B62" s="25">
        <v>1202</v>
      </c>
      <c r="C62" s="28" t="str">
        <f>'[1]I. Фін результат'!C78</f>
        <v>(    )</v>
      </c>
      <c r="D62" s="28" t="str">
        <f>'[1]I. Фін результат'!D78</f>
        <v>(    )</v>
      </c>
      <c r="E62" s="28" t="str">
        <f>'[1]I. Фін результат'!E78</f>
        <v>(    )</v>
      </c>
      <c r="F62" s="28">
        <f>'[1]I. Фін результат'!F78</f>
        <v>-108</v>
      </c>
    </row>
    <row r="63" spans="1:6" s="5" customFormat="1" ht="20.100000000000001" customHeight="1" x14ac:dyDescent="0.25">
      <c r="A63" s="35" t="s">
        <v>64</v>
      </c>
      <c r="B63" s="32">
        <v>1210</v>
      </c>
      <c r="C63" s="31">
        <f>SUM(C28,C38,C47,C49,C51,C57,C58)</f>
        <v>0</v>
      </c>
      <c r="D63" s="31">
        <f>SUM(D28,D38,D47,D49,D51,D57,D58)</f>
        <v>0</v>
      </c>
      <c r="E63" s="31">
        <f>SUM(E28,E38,E47,E49,E51,E57,E58)</f>
        <v>0</v>
      </c>
      <c r="F63" s="31">
        <f>SUM(F28,F38,F47,F49,F51,F57,F58)</f>
        <v>3178</v>
      </c>
    </row>
    <row r="64" spans="1:6" s="5" customFormat="1" ht="20.100000000000001" customHeight="1" x14ac:dyDescent="0.25">
      <c r="A64" s="35" t="s">
        <v>65</v>
      </c>
      <c r="B64" s="32">
        <v>1220</v>
      </c>
      <c r="C64" s="31">
        <f>SUM(C29,C31,C37,C41,C48,C50,C53,C56,C59)</f>
        <v>0</v>
      </c>
      <c r="D64" s="31">
        <f>SUM(D29,D31,D37,D41,D48,D50,D53,D56,D59)</f>
        <v>0</v>
      </c>
      <c r="E64" s="31">
        <f>SUM(E29,E31,E37,E41,E48,E50,E53,E56,E59)</f>
        <v>0</v>
      </c>
      <c r="F64" s="31">
        <f>SUM(F29,F31,F37,F41,F48,F50,F53,F56,F59)</f>
        <v>-3286</v>
      </c>
    </row>
    <row r="65" spans="1:6" s="5" customFormat="1" ht="20.100000000000001" customHeight="1" x14ac:dyDescent="0.25">
      <c r="A65" s="33" t="s">
        <v>66</v>
      </c>
      <c r="B65" s="32">
        <v>1230</v>
      </c>
      <c r="C65" s="28"/>
      <c r="D65" s="28"/>
      <c r="E65" s="28"/>
      <c r="F65" s="28"/>
    </row>
    <row r="66" spans="1:6" s="5" customFormat="1" ht="20.100000000000001" customHeight="1" x14ac:dyDescent="0.25">
      <c r="A66" s="35" t="s">
        <v>67</v>
      </c>
      <c r="B66" s="32"/>
      <c r="C66" s="39"/>
      <c r="D66" s="40"/>
      <c r="E66" s="40"/>
      <c r="F66" s="40"/>
    </row>
    <row r="67" spans="1:6" s="5" customFormat="1" ht="35.25" customHeight="1" x14ac:dyDescent="0.25">
      <c r="A67" s="33" t="s">
        <v>68</v>
      </c>
      <c r="B67" s="32">
        <v>1400</v>
      </c>
      <c r="C67" s="28">
        <f>'[1]I. Фін результат'!C91</f>
        <v>0</v>
      </c>
      <c r="D67" s="28">
        <f>'[1]I. Фін результат'!D91</f>
        <v>0</v>
      </c>
      <c r="E67" s="28">
        <f>'[1]I. Фін результат'!E91</f>
        <v>0</v>
      </c>
      <c r="F67" s="28">
        <f>'[1]I. Фін результат'!F91</f>
        <v>611</v>
      </c>
    </row>
    <row r="68" spans="1:6" s="5" customFormat="1" ht="28.5" customHeight="1" x14ac:dyDescent="0.25">
      <c r="A68" s="33" t="s">
        <v>69</v>
      </c>
      <c r="B68" s="41">
        <v>1401</v>
      </c>
      <c r="C68" s="28">
        <f>'[1]I. Фін результат'!C92</f>
        <v>0</v>
      </c>
      <c r="D68" s="28">
        <f>'[1]I. Фін результат'!D92</f>
        <v>0</v>
      </c>
      <c r="E68" s="28">
        <f>'[1]I. Фін результат'!E92</f>
        <v>0</v>
      </c>
      <c r="F68" s="28">
        <f>'[1]I. Фін результат'!F92</f>
        <v>329</v>
      </c>
    </row>
    <row r="69" spans="1:6" s="5" customFormat="1" ht="20.100000000000001" customHeight="1" x14ac:dyDescent="0.25">
      <c r="A69" s="33" t="s">
        <v>70</v>
      </c>
      <c r="B69" s="41">
        <v>1402</v>
      </c>
      <c r="C69" s="28">
        <f>'[1]I. Фін результат'!C93</f>
        <v>0</v>
      </c>
      <c r="D69" s="28">
        <f>'[1]I. Фін результат'!D93</f>
        <v>0</v>
      </c>
      <c r="E69" s="28">
        <f>'[1]I. Фін результат'!E93</f>
        <v>0</v>
      </c>
      <c r="F69" s="28">
        <f>'[1]I. Фін результат'!F93</f>
        <v>282</v>
      </c>
    </row>
    <row r="70" spans="1:6" s="5" customFormat="1" ht="20.100000000000001" customHeight="1" x14ac:dyDescent="0.25">
      <c r="A70" s="33" t="s">
        <v>71</v>
      </c>
      <c r="B70" s="42">
        <v>1410</v>
      </c>
      <c r="C70" s="28">
        <f>'[1]I. Фін результат'!C94</f>
        <v>0</v>
      </c>
      <c r="D70" s="28">
        <f>'[1]I. Фін результат'!D94</f>
        <v>0</v>
      </c>
      <c r="E70" s="28">
        <f>'[1]I. Фін результат'!E94</f>
        <v>0</v>
      </c>
      <c r="F70" s="28">
        <f>'[1]I. Фін результат'!F94</f>
        <v>1139</v>
      </c>
    </row>
    <row r="71" spans="1:6" s="5" customFormat="1" ht="20.100000000000001" customHeight="1" x14ac:dyDescent="0.25">
      <c r="A71" s="33" t="s">
        <v>72</v>
      </c>
      <c r="B71" s="42">
        <v>1420</v>
      </c>
      <c r="C71" s="28">
        <f>'[1]I. Фін результат'!C95</f>
        <v>0</v>
      </c>
      <c r="D71" s="28">
        <f>'[1]I. Фін результат'!D95</f>
        <v>0</v>
      </c>
      <c r="E71" s="28">
        <f>'[1]I. Фін результат'!E95</f>
        <v>0</v>
      </c>
      <c r="F71" s="28">
        <f>'[1]I. Фін результат'!F95</f>
        <v>251</v>
      </c>
    </row>
    <row r="72" spans="1:6" s="5" customFormat="1" ht="20.100000000000001" customHeight="1" x14ac:dyDescent="0.25">
      <c r="A72" s="33" t="s">
        <v>73</v>
      </c>
      <c r="B72" s="42">
        <v>1430</v>
      </c>
      <c r="C72" s="28">
        <f>'[1]I. Фін результат'!C96</f>
        <v>0</v>
      </c>
      <c r="D72" s="28">
        <f>'[1]I. Фін результат'!D96</f>
        <v>0</v>
      </c>
      <c r="E72" s="28">
        <f>'[1]I. Фін результат'!E96</f>
        <v>0</v>
      </c>
      <c r="F72" s="28">
        <f>'[1]I. Фін результат'!F96</f>
        <v>405</v>
      </c>
    </row>
    <row r="73" spans="1:6" s="5" customFormat="1" ht="20.100000000000001" customHeight="1" x14ac:dyDescent="0.25">
      <c r="A73" s="33" t="s">
        <v>74</v>
      </c>
      <c r="B73" s="42">
        <v>1440</v>
      </c>
      <c r="C73" s="28">
        <f>'[1]I. Фін результат'!C97</f>
        <v>0</v>
      </c>
      <c r="D73" s="28">
        <f>'[1]I. Фін результат'!D97</f>
        <v>0</v>
      </c>
      <c r="E73" s="28">
        <f>'[1]I. Фін результат'!E97</f>
        <v>0</v>
      </c>
      <c r="F73" s="28">
        <f>'[1]I. Фін результат'!F97</f>
        <v>714</v>
      </c>
    </row>
    <row r="74" spans="1:6" s="5" customFormat="1" ht="20.100000000000001" customHeight="1" thickBot="1" x14ac:dyDescent="0.3">
      <c r="A74" s="35" t="s">
        <v>75</v>
      </c>
      <c r="B74" s="42">
        <v>1450</v>
      </c>
      <c r="C74" s="31">
        <f>SUM(C67,C70,C71,C72,C73)</f>
        <v>0</v>
      </c>
      <c r="D74" s="31">
        <f>SUM(D67,D70,D71,D72,D73)</f>
        <v>0</v>
      </c>
      <c r="E74" s="31">
        <f>SUM(E67,E70,E71,E72,E73)</f>
        <v>0</v>
      </c>
      <c r="F74" s="31">
        <f>SUM(F67,F70,F71,F72,F73)</f>
        <v>3120</v>
      </c>
    </row>
    <row r="75" spans="1:6" s="5" customFormat="1" ht="19.5" thickBot="1" x14ac:dyDescent="0.3">
      <c r="A75" s="85" t="s">
        <v>76</v>
      </c>
      <c r="B75" s="86"/>
      <c r="C75" s="86"/>
      <c r="D75" s="86"/>
      <c r="E75" s="86"/>
      <c r="F75" s="86"/>
    </row>
    <row r="76" spans="1:6" s="5" customFormat="1" x14ac:dyDescent="0.25">
      <c r="A76" s="90" t="s">
        <v>77</v>
      </c>
      <c r="B76" s="91"/>
      <c r="C76" s="91"/>
      <c r="D76" s="91"/>
      <c r="E76" s="91"/>
      <c r="F76" s="91"/>
    </row>
    <row r="77" spans="1:6" s="5" customFormat="1" ht="51.75" customHeight="1" x14ac:dyDescent="0.25">
      <c r="A77" s="43" t="s">
        <v>78</v>
      </c>
      <c r="B77" s="44">
        <v>2000</v>
      </c>
      <c r="C77" s="28">
        <f>'[1]ІІ. Розр. з бюджетом'!C7</f>
        <v>0</v>
      </c>
      <c r="D77" s="28">
        <f>'[1]ІІ. Розр. з бюджетом'!D7</f>
        <v>0</v>
      </c>
      <c r="E77" s="28">
        <f>'[1]ІІ. Розр. з бюджетом'!E7</f>
        <v>0</v>
      </c>
      <c r="F77" s="28">
        <f>'[1]ІІ. Розр. з бюджетом'!F7</f>
        <v>0</v>
      </c>
    </row>
    <row r="78" spans="1:6" s="5" customFormat="1" ht="60" customHeight="1" x14ac:dyDescent="0.25">
      <c r="A78" s="45" t="s">
        <v>79</v>
      </c>
      <c r="B78" s="25">
        <v>2010</v>
      </c>
      <c r="C78" s="28">
        <f>SUM(C79:C80)</f>
        <v>0</v>
      </c>
      <c r="D78" s="28">
        <f>SUM(D79:D80)</f>
        <v>0</v>
      </c>
      <c r="E78" s="28">
        <f>SUM(E79:E80)</f>
        <v>0</v>
      </c>
      <c r="F78" s="28">
        <f>SUM(F79:F80)</f>
        <v>0</v>
      </c>
    </row>
    <row r="79" spans="1:6" s="5" customFormat="1" ht="53.25" customHeight="1" x14ac:dyDescent="0.25">
      <c r="A79" s="33" t="s">
        <v>80</v>
      </c>
      <c r="B79" s="25">
        <v>2011</v>
      </c>
      <c r="C79" s="28" t="str">
        <f>'[1]ІІ. Розр. з бюджетом'!C9</f>
        <v>(    )</v>
      </c>
      <c r="D79" s="28" t="str">
        <f>'[1]ІІ. Розр. з бюджетом'!D9</f>
        <v>(    )</v>
      </c>
      <c r="E79" s="28" t="str">
        <f>'[1]ІІ. Розр. з бюджетом'!E9</f>
        <v>(    )</v>
      </c>
      <c r="F79" s="28" t="str">
        <f>'[1]ІІ. Розр. з бюджетом'!F9</f>
        <v>(    )</v>
      </c>
    </row>
    <row r="80" spans="1:6" s="5" customFormat="1" ht="81" customHeight="1" x14ac:dyDescent="0.25">
      <c r="A80" s="33" t="s">
        <v>81</v>
      </c>
      <c r="B80" s="25">
        <v>2012</v>
      </c>
      <c r="C80" s="28" t="str">
        <f>'[1]ІІ. Розр. з бюджетом'!C10</f>
        <v>(    )</v>
      </c>
      <c r="D80" s="28" t="str">
        <f>'[1]ІІ. Розр. з бюджетом'!D10</f>
        <v>(    )</v>
      </c>
      <c r="E80" s="28" t="str">
        <f>'[1]ІІ. Розр. з бюджетом'!E10</f>
        <v>(    )</v>
      </c>
      <c r="F80" s="28" t="str">
        <f>'[1]ІІ. Розр. з бюджетом'!F10</f>
        <v>(    )</v>
      </c>
    </row>
    <row r="81" spans="1:6" s="5" customFormat="1" ht="26.25" customHeight="1" x14ac:dyDescent="0.25">
      <c r="A81" s="33" t="s">
        <v>82</v>
      </c>
      <c r="B81" s="25" t="s">
        <v>83</v>
      </c>
      <c r="C81" s="28" t="str">
        <f>'[1]ІІ. Розр. з бюджетом'!C11</f>
        <v>(    )</v>
      </c>
      <c r="D81" s="28" t="str">
        <f>'[1]ІІ. Розр. з бюджетом'!D11</f>
        <v>(    )</v>
      </c>
      <c r="E81" s="28" t="str">
        <f>'[1]ІІ. Розр. з бюджетом'!E11</f>
        <v>(    )</v>
      </c>
      <c r="F81" s="28" t="str">
        <f>'[1]ІІ. Розр. з бюджетом'!F11</f>
        <v>(    )</v>
      </c>
    </row>
    <row r="82" spans="1:6" s="5" customFormat="1" x14ac:dyDescent="0.25">
      <c r="A82" s="33" t="s">
        <v>84</v>
      </c>
      <c r="B82" s="25">
        <v>2020</v>
      </c>
      <c r="C82" s="28">
        <f>'[1]ІІ. Розр. з бюджетом'!C12</f>
        <v>0</v>
      </c>
      <c r="D82" s="28">
        <f>'[1]ІІ. Розр. з бюджетом'!D12</f>
        <v>0</v>
      </c>
      <c r="E82" s="28">
        <f>'[1]ІІ. Розр. з бюджетом'!E12</f>
        <v>0</v>
      </c>
      <c r="F82" s="28">
        <f>'[1]ІІ. Розр. з бюджетом'!F12</f>
        <v>0</v>
      </c>
    </row>
    <row r="83" spans="1:6" s="5" customFormat="1" x14ac:dyDescent="0.25">
      <c r="A83" s="45" t="s">
        <v>85</v>
      </c>
      <c r="B83" s="25">
        <v>2030</v>
      </c>
      <c r="C83" s="28" t="str">
        <f>'[1]ІІ. Розр. з бюджетом'!C13</f>
        <v>(    )</v>
      </c>
      <c r="D83" s="28" t="str">
        <f>'[1]ІІ. Розр. з бюджетом'!D13</f>
        <v>(    )</v>
      </c>
      <c r="E83" s="28" t="str">
        <f>'[1]ІІ. Розр. з бюджетом'!E13</f>
        <v>(    )</v>
      </c>
      <c r="F83" s="28" t="str">
        <f>'[1]ІІ. Розр. з бюджетом'!F13</f>
        <v>(    )</v>
      </c>
    </row>
    <row r="84" spans="1:6" s="5" customFormat="1" x14ac:dyDescent="0.25">
      <c r="A84" s="45" t="s">
        <v>86</v>
      </c>
      <c r="B84" s="25">
        <v>2040</v>
      </c>
      <c r="C84" s="28" t="str">
        <f>'[1]ІІ. Розр. з бюджетом'!C15</f>
        <v>(    )</v>
      </c>
      <c r="D84" s="28" t="str">
        <f>'[1]ІІ. Розр. з бюджетом'!D15</f>
        <v>(    )</v>
      </c>
      <c r="E84" s="28" t="str">
        <f>'[1]ІІ. Розр. з бюджетом'!E15</f>
        <v>(    )</v>
      </c>
      <c r="F84" s="28" t="str">
        <f>'[1]ІІ. Розр. з бюджетом'!F15</f>
        <v>(    )</v>
      </c>
    </row>
    <row r="85" spans="1:6" s="5" customFormat="1" x14ac:dyDescent="0.25">
      <c r="A85" s="45" t="s">
        <v>87</v>
      </c>
      <c r="B85" s="25">
        <v>2050</v>
      </c>
      <c r="C85" s="28" t="str">
        <f>'[1]ІІ. Розр. з бюджетом'!C16</f>
        <v>(    )</v>
      </c>
      <c r="D85" s="28" t="str">
        <f>'[1]ІІ. Розр. з бюджетом'!D16</f>
        <v>(    )</v>
      </c>
      <c r="E85" s="28" t="str">
        <f>'[1]ІІ. Розр. з бюджетом'!E16</f>
        <v>(    )</v>
      </c>
      <c r="F85" s="28" t="str">
        <f>'[1]ІІ. Розр. з бюджетом'!F16</f>
        <v>(    )</v>
      </c>
    </row>
    <row r="86" spans="1:6" s="5" customFormat="1" x14ac:dyDescent="0.25">
      <c r="A86" s="45" t="s">
        <v>88</v>
      </c>
      <c r="B86" s="25">
        <v>2060</v>
      </c>
      <c r="C86" s="28" t="str">
        <f>'[1]ІІ. Розр. з бюджетом'!C17</f>
        <v>(    )</v>
      </c>
      <c r="D86" s="28" t="str">
        <f>'[1]ІІ. Розр. з бюджетом'!D17</f>
        <v>(    )</v>
      </c>
      <c r="E86" s="28" t="str">
        <f>'[1]ІІ. Розр. з бюджетом'!E17</f>
        <v>(    )</v>
      </c>
      <c r="F86" s="28" t="str">
        <f>'[1]ІІ. Розр. з бюджетом'!F17</f>
        <v>(    )</v>
      </c>
    </row>
    <row r="87" spans="1:6" s="5" customFormat="1" ht="55.5" customHeight="1" x14ac:dyDescent="0.25">
      <c r="A87" s="45" t="s">
        <v>89</v>
      </c>
      <c r="B87" s="25">
        <v>2070</v>
      </c>
      <c r="C87" s="46">
        <f>SUM(C77,C78,C82,C83,C84,C85,C86)+C60</f>
        <v>0</v>
      </c>
      <c r="D87" s="46">
        <f>SUM(D77,D78,D82,D83,D84,D85,D86)+D60</f>
        <v>0</v>
      </c>
      <c r="E87" s="46">
        <f>SUM(E77,E78,E82,E83,E84,E85,E86)+E60</f>
        <v>0</v>
      </c>
      <c r="F87" s="46">
        <f>SUM(F77,F78,F82,F83,F84,F85,F86)+F60</f>
        <v>-108</v>
      </c>
    </row>
    <row r="88" spans="1:6" s="5" customFormat="1" ht="21.75" customHeight="1" x14ac:dyDescent="0.25">
      <c r="A88" s="92" t="s">
        <v>90</v>
      </c>
      <c r="B88" s="93"/>
      <c r="C88" s="93"/>
      <c r="D88" s="93"/>
      <c r="E88" s="93"/>
      <c r="F88" s="93"/>
    </row>
    <row r="89" spans="1:6" s="5" customFormat="1" ht="63.75" customHeight="1" x14ac:dyDescent="0.25">
      <c r="A89" s="47" t="s">
        <v>91</v>
      </c>
      <c r="B89" s="25">
        <v>2110</v>
      </c>
      <c r="C89" s="31">
        <f>'[1]ІІ. Розр. з бюджетом'!C20</f>
        <v>0</v>
      </c>
      <c r="D89" s="31">
        <f>'[1]ІІ. Розр. з бюджетом'!D20</f>
        <v>0</v>
      </c>
      <c r="E89" s="31">
        <f>'[1]ІІ. Розр. з бюджетом'!E20</f>
        <v>0</v>
      </c>
      <c r="F89" s="31">
        <f>'[1]ІІ. Розр. з бюджетом'!F20</f>
        <v>37</v>
      </c>
    </row>
    <row r="90" spans="1:6" s="5" customFormat="1" ht="21.75" customHeight="1" x14ac:dyDescent="0.25">
      <c r="A90" s="33" t="s">
        <v>92</v>
      </c>
      <c r="B90" s="25">
        <v>2111</v>
      </c>
      <c r="C90" s="46">
        <f>'[1]ІІ. Розр. з бюджетом'!C21</f>
        <v>0</v>
      </c>
      <c r="D90" s="46">
        <f>'[1]ІІ. Розр. з бюджетом'!D21</f>
        <v>0</v>
      </c>
      <c r="E90" s="46">
        <f>'[1]ІІ. Розр. з бюджетом'!E21</f>
        <v>0</v>
      </c>
      <c r="F90" s="46">
        <f>'[1]ІІ. Розр. з бюджетом'!F21</f>
        <v>0</v>
      </c>
    </row>
    <row r="91" spans="1:6" s="5" customFormat="1" ht="33.75" customHeight="1" x14ac:dyDescent="0.25">
      <c r="A91" s="33" t="s">
        <v>93</v>
      </c>
      <c r="B91" s="25">
        <v>2112</v>
      </c>
      <c r="C91" s="46">
        <f>'[1]ІІ. Розр. з бюджетом'!C22</f>
        <v>0</v>
      </c>
      <c r="D91" s="46">
        <f>'[1]ІІ. Розр. з бюджетом'!D22</f>
        <v>0</v>
      </c>
      <c r="E91" s="46">
        <f>'[1]ІІ. Розр. з бюджетом'!E22</f>
        <v>0</v>
      </c>
      <c r="F91" s="46">
        <f>'[1]ІІ. Розр. з бюджетом'!F22</f>
        <v>37</v>
      </c>
    </row>
    <row r="92" spans="1:6" s="5" customFormat="1" ht="59.25" customHeight="1" x14ac:dyDescent="0.25">
      <c r="A92" s="45" t="s">
        <v>94</v>
      </c>
      <c r="B92" s="23">
        <v>2113</v>
      </c>
      <c r="C92" s="46" t="str">
        <f>'[1]ІІ. Розр. з бюджетом'!C23</f>
        <v>(    )</v>
      </c>
      <c r="D92" s="46" t="str">
        <f>'[1]ІІ. Розр. з бюджетом'!D23</f>
        <v>(    )</v>
      </c>
      <c r="E92" s="46" t="str">
        <f>'[1]ІІ. Розр. з бюджетом'!E23</f>
        <v>(    )</v>
      </c>
      <c r="F92" s="46" t="str">
        <f>'[1]ІІ. Розр. з бюджетом'!F23</f>
        <v>(    )</v>
      </c>
    </row>
    <row r="93" spans="1:6" s="5" customFormat="1" ht="26.25" customHeight="1" x14ac:dyDescent="0.25">
      <c r="A93" s="45" t="s">
        <v>95</v>
      </c>
      <c r="B93" s="23">
        <v>2114</v>
      </c>
      <c r="C93" s="46">
        <f>'[1]ІІ. Розр. з бюджетом'!C24</f>
        <v>0</v>
      </c>
      <c r="D93" s="46">
        <f>'[1]ІІ. Розр. з бюджетом'!D24</f>
        <v>0</v>
      </c>
      <c r="E93" s="46">
        <f>'[1]ІІ. Розр. з бюджетом'!E24</f>
        <v>0</v>
      </c>
      <c r="F93" s="46">
        <f>'[1]ІІ. Розр. з бюджетом'!F24</f>
        <v>0</v>
      </c>
    </row>
    <row r="94" spans="1:6" s="5" customFormat="1" ht="55.5" customHeight="1" x14ac:dyDescent="0.25">
      <c r="A94" s="45" t="s">
        <v>96</v>
      </c>
      <c r="B94" s="23">
        <v>2115</v>
      </c>
      <c r="C94" s="46">
        <f>'[1]ІІ. Розр. з бюджетом'!C25</f>
        <v>0</v>
      </c>
      <c r="D94" s="46">
        <f>'[1]ІІ. Розр. з бюджетом'!D25</f>
        <v>0</v>
      </c>
      <c r="E94" s="46">
        <f>'[1]ІІ. Розр. з бюджетом'!E25</f>
        <v>0</v>
      </c>
      <c r="F94" s="46">
        <f>'[1]ІІ. Розр. з бюджетом'!F25</f>
        <v>0</v>
      </c>
    </row>
    <row r="95" spans="1:6" s="5" customFormat="1" ht="23.25" customHeight="1" x14ac:dyDescent="0.25">
      <c r="A95" s="45" t="s">
        <v>97</v>
      </c>
      <c r="B95" s="23">
        <v>2116</v>
      </c>
      <c r="C95" s="46">
        <f>'[1]ІІ. Розр. з бюджетом'!C26</f>
        <v>0</v>
      </c>
      <c r="D95" s="46">
        <f>'[1]ІІ. Розр. з бюджетом'!D26</f>
        <v>0</v>
      </c>
      <c r="E95" s="46">
        <f>'[1]ІІ. Розр. з бюджетом'!E26</f>
        <v>0</v>
      </c>
      <c r="F95" s="46">
        <f>'[1]ІІ. Розр. з бюджетом'!F26</f>
        <v>0</v>
      </c>
    </row>
    <row r="96" spans="1:6" s="5" customFormat="1" ht="34.5" customHeight="1" x14ac:dyDescent="0.25">
      <c r="A96" s="45" t="s">
        <v>98</v>
      </c>
      <c r="B96" s="23">
        <v>2117</v>
      </c>
      <c r="C96" s="46">
        <f>'[1]ІІ. Розр. з бюджетом'!C27</f>
        <v>0</v>
      </c>
      <c r="D96" s="46">
        <f>'[1]ІІ. Розр. з бюджетом'!D27</f>
        <v>0</v>
      </c>
      <c r="E96" s="46">
        <f>'[1]ІІ. Розр. з бюджетом'!E27</f>
        <v>0</v>
      </c>
      <c r="F96" s="46">
        <f>'[1]ІІ. Розр. з бюджетом'!F27</f>
        <v>0</v>
      </c>
    </row>
    <row r="97" spans="1:6" s="5" customFormat="1" ht="57" customHeight="1" x14ac:dyDescent="0.25">
      <c r="A97" s="47" t="s">
        <v>99</v>
      </c>
      <c r="B97" s="48">
        <v>2120</v>
      </c>
      <c r="C97" s="49">
        <f>'[1]ІІ. Розр. з бюджетом'!C30</f>
        <v>0</v>
      </c>
      <c r="D97" s="49">
        <f>'[1]ІІ. Розр. з бюджетом'!D30</f>
        <v>0</v>
      </c>
      <c r="E97" s="49">
        <f>'[1]ІІ. Розр. з бюджетом'!E30</f>
        <v>0</v>
      </c>
      <c r="F97" s="49">
        <f>'[1]ІІ. Розр. з бюджетом'!F30</f>
        <v>168</v>
      </c>
    </row>
    <row r="98" spans="1:6" s="5" customFormat="1" ht="52.5" customHeight="1" x14ac:dyDescent="0.25">
      <c r="A98" s="47" t="s">
        <v>100</v>
      </c>
      <c r="B98" s="48">
        <v>2130</v>
      </c>
      <c r="C98" s="49">
        <f>'[1]ІІ. Розр. з бюджетом'!C35</f>
        <v>0</v>
      </c>
      <c r="D98" s="49">
        <f>'[1]ІІ. Розр. з бюджетом'!D35</f>
        <v>0</v>
      </c>
      <c r="E98" s="49">
        <f>'[1]ІІ. Розр. з бюджетом'!E35</f>
        <v>0</v>
      </c>
      <c r="F98" s="49">
        <f>'[1]ІІ. Розр. з бюджетом'!F35</f>
        <v>316</v>
      </c>
    </row>
    <row r="99" spans="1:6" s="5" customFormat="1" ht="119.25" customHeight="1" x14ac:dyDescent="0.25">
      <c r="A99" s="80" t="s">
        <v>101</v>
      </c>
      <c r="B99" s="23">
        <v>2131</v>
      </c>
      <c r="C99" s="28">
        <f>'[1]ІІ. Розр. з бюджетом'!C36</f>
        <v>0</v>
      </c>
      <c r="D99" s="28">
        <f>'[1]ІІ. Розр. з бюджетом'!D36</f>
        <v>0</v>
      </c>
      <c r="E99" s="28">
        <f>'[1]ІІ. Розр. з бюджетом'!E36</f>
        <v>0</v>
      </c>
      <c r="F99" s="28">
        <f>'[1]ІІ. Розр. з бюджетом'!F36</f>
        <v>0</v>
      </c>
    </row>
    <row r="100" spans="1:6" s="5" customFormat="1" ht="63" customHeight="1" x14ac:dyDescent="0.25">
      <c r="A100" s="50" t="s">
        <v>102</v>
      </c>
      <c r="B100" s="23">
        <v>2133</v>
      </c>
      <c r="C100" s="28">
        <f>'[1]ІІ. Розр. з бюджетом'!C38</f>
        <v>0</v>
      </c>
      <c r="D100" s="28">
        <f>'[1]ІІ. Розр. з бюджетом'!D38</f>
        <v>0</v>
      </c>
      <c r="E100" s="28">
        <f>'[1]ІІ. Розр. з бюджетом'!E38</f>
        <v>0</v>
      </c>
      <c r="F100" s="28">
        <f>'[1]ІІ. Розр. з бюджетом'!F38</f>
        <v>238</v>
      </c>
    </row>
    <row r="101" spans="1:6" s="5" customFormat="1" ht="36" customHeight="1" thickBot="1" x14ac:dyDescent="0.3">
      <c r="A101" s="36" t="s">
        <v>103</v>
      </c>
      <c r="B101" s="23">
        <v>2200</v>
      </c>
      <c r="C101" s="49">
        <f>'[1]ІІ. Розр. з бюджетом'!C43</f>
        <v>0</v>
      </c>
      <c r="D101" s="49">
        <f>'[1]ІІ. Розр. з бюджетом'!D43</f>
        <v>0</v>
      </c>
      <c r="E101" s="49">
        <f>'[1]ІІ. Розр. з бюджетом'!E43</f>
        <v>0</v>
      </c>
      <c r="F101" s="49">
        <f>'[1]ІІ. Розр. з бюджетом'!F43</f>
        <v>521</v>
      </c>
    </row>
    <row r="102" spans="1:6" s="5" customFormat="1" ht="27.75" customHeight="1" thickBot="1" x14ac:dyDescent="0.3">
      <c r="A102" s="85" t="s">
        <v>104</v>
      </c>
      <c r="B102" s="86"/>
      <c r="C102" s="86"/>
      <c r="D102" s="86"/>
      <c r="E102" s="86"/>
      <c r="F102" s="86"/>
    </row>
    <row r="103" spans="1:6" s="5" customFormat="1" ht="33.75" customHeight="1" x14ac:dyDescent="0.25">
      <c r="A103" s="51" t="s">
        <v>105</v>
      </c>
      <c r="B103" s="32">
        <v>3405</v>
      </c>
      <c r="C103" s="49">
        <f>'[1]ІІІ. Рух грош. коштів'!C69</f>
        <v>0</v>
      </c>
      <c r="D103" s="49">
        <f>'[1]ІІІ. Рух грош. коштів'!D69</f>
        <v>0</v>
      </c>
      <c r="E103" s="49">
        <f>'[1]ІІІ. Рух грош. коштів'!E69</f>
        <v>0</v>
      </c>
      <c r="F103" s="49">
        <f>'[1]ІІІ. Рух грош. коштів'!F69</f>
        <v>0</v>
      </c>
    </row>
    <row r="104" spans="1:6" s="5" customFormat="1" ht="20.100000000000001" customHeight="1" x14ac:dyDescent="0.25">
      <c r="A104" s="50" t="s">
        <v>106</v>
      </c>
      <c r="B104" s="52">
        <v>3030</v>
      </c>
      <c r="C104" s="28">
        <f>'[1]ІІІ. Рух грош. коштів'!C11</f>
        <v>0</v>
      </c>
      <c r="D104" s="28">
        <f>'[1]ІІІ. Рух грош. коштів'!D11</f>
        <v>0</v>
      </c>
      <c r="E104" s="28">
        <f>'[1]ІІІ. Рух грош. коштів'!E11</f>
        <v>0</v>
      </c>
      <c r="F104" s="28">
        <f>'[1]ІІІ. Рух грош. коштів'!F11</f>
        <v>1244</v>
      </c>
    </row>
    <row r="105" spans="1:6" s="5" customFormat="1" ht="33" customHeight="1" x14ac:dyDescent="0.25">
      <c r="A105" s="50" t="s">
        <v>107</v>
      </c>
      <c r="B105" s="52">
        <v>3195</v>
      </c>
      <c r="C105" s="28">
        <f>'[1]ІІІ. Рух грош. коштів'!C37</f>
        <v>0</v>
      </c>
      <c r="D105" s="28">
        <f>'[1]ІІІ. Рух грош. коштів'!D37</f>
        <v>0</v>
      </c>
      <c r="E105" s="28">
        <f>'[1]ІІІ. Рух грош. коштів'!E37</f>
        <v>0</v>
      </c>
      <c r="F105" s="28">
        <f>'[1]ІІІ. Рух грош. коштів'!F37</f>
        <v>21</v>
      </c>
    </row>
    <row r="106" spans="1:6" ht="36.75" customHeight="1" x14ac:dyDescent="0.25">
      <c r="A106" s="50" t="s">
        <v>108</v>
      </c>
      <c r="B106" s="52">
        <v>3295</v>
      </c>
      <c r="C106" s="28">
        <f>'[1]ІІІ. Рух грош. коштів'!C50</f>
        <v>0</v>
      </c>
      <c r="D106" s="28">
        <f>'[1]ІІІ. Рух грош. коштів'!D50</f>
        <v>0</v>
      </c>
      <c r="E106" s="28">
        <f>'[1]ІІІ. Рух грош. коштів'!E50</f>
        <v>0</v>
      </c>
      <c r="F106" s="28">
        <f>'[1]ІІІ. Рух грош. коштів'!F50</f>
        <v>0</v>
      </c>
    </row>
    <row r="107" spans="1:6" s="5" customFormat="1" ht="36.75" customHeight="1" x14ac:dyDescent="0.25">
      <c r="A107" s="50" t="s">
        <v>109</v>
      </c>
      <c r="B107" s="32">
        <v>3395</v>
      </c>
      <c r="C107" s="28">
        <f>'[1]ІІІ. Рух грош. коштів'!C67</f>
        <v>0</v>
      </c>
      <c r="D107" s="28">
        <f>'[1]ІІІ. Рух грош. коштів'!D67</f>
        <v>0</v>
      </c>
      <c r="E107" s="28">
        <f>'[1]ІІІ. Рух грош. коштів'!E67</f>
        <v>0</v>
      </c>
      <c r="F107" s="28">
        <f>'[1]ІІІ. Рух грош. коштів'!F67</f>
        <v>0</v>
      </c>
    </row>
    <row r="108" spans="1:6" s="5" customFormat="1" ht="34.5" customHeight="1" x14ac:dyDescent="0.25">
      <c r="A108" s="50" t="s">
        <v>110</v>
      </c>
      <c r="B108" s="32">
        <v>3410</v>
      </c>
      <c r="C108" s="28">
        <f>'[1]ІІІ. Рух грош. коштів'!C70</f>
        <v>0</v>
      </c>
      <c r="D108" s="28">
        <f>'[1]ІІІ. Рух грош. коштів'!D70</f>
        <v>0</v>
      </c>
      <c r="E108" s="28">
        <f>'[1]ІІІ. Рух грош. коштів'!E70</f>
        <v>0</v>
      </c>
      <c r="F108" s="28">
        <f>'[1]ІІІ. Рух грош. коштів'!F70</f>
        <v>0</v>
      </c>
    </row>
    <row r="109" spans="1:6" s="5" customFormat="1" ht="28.5" customHeight="1" thickBot="1" x14ac:dyDescent="0.3">
      <c r="A109" s="53" t="s">
        <v>111</v>
      </c>
      <c r="B109" s="32">
        <v>3415</v>
      </c>
      <c r="C109" s="31">
        <f>SUM(C103,C105:C108)</f>
        <v>0</v>
      </c>
      <c r="D109" s="31">
        <f>SUM(D103,D105:D108)</f>
        <v>0</v>
      </c>
      <c r="E109" s="31">
        <f>SUM(E103,E105:E108)</f>
        <v>0</v>
      </c>
      <c r="F109" s="31">
        <f>SUM(F103,F105:F108)</f>
        <v>21</v>
      </c>
    </row>
    <row r="110" spans="1:6" s="5" customFormat="1" ht="29.25" customHeight="1" thickBot="1" x14ac:dyDescent="0.3">
      <c r="A110" s="83" t="s">
        <v>112</v>
      </c>
      <c r="B110" s="84"/>
      <c r="C110" s="84"/>
      <c r="D110" s="84"/>
      <c r="E110" s="84"/>
      <c r="F110" s="84"/>
    </row>
    <row r="111" spans="1:6" s="5" customFormat="1" ht="33" customHeight="1" x14ac:dyDescent="0.25">
      <c r="A111" s="51" t="s">
        <v>113</v>
      </c>
      <c r="B111" s="54">
        <v>4000</v>
      </c>
      <c r="C111" s="49">
        <f>SUM(C112:C117)</f>
        <v>0</v>
      </c>
      <c r="D111" s="49">
        <f>SUM(D112:D117)</f>
        <v>0</v>
      </c>
      <c r="E111" s="49">
        <f>SUM(E112:E117)</f>
        <v>0</v>
      </c>
      <c r="F111" s="49">
        <f>SUM(F112:F117)</f>
        <v>0</v>
      </c>
    </row>
    <row r="112" spans="1:6" s="5" customFormat="1" ht="20.100000000000001" customHeight="1" x14ac:dyDescent="0.25">
      <c r="A112" s="33" t="s">
        <v>114</v>
      </c>
      <c r="B112" s="55" t="s">
        <v>115</v>
      </c>
      <c r="C112" s="28">
        <f>'[1]IV. Кап. інвестиції'!C7</f>
        <v>0</v>
      </c>
      <c r="D112" s="28">
        <f>'[1]IV. Кап. інвестиції'!D7</f>
        <v>0</v>
      </c>
      <c r="E112" s="28">
        <f>'[1]IV. Кап. інвестиції'!E7</f>
        <v>0</v>
      </c>
      <c r="F112" s="28">
        <f>'[1]IV. Кап. інвестиції'!F7</f>
        <v>0</v>
      </c>
    </row>
    <row r="113" spans="1:6" s="5" customFormat="1" ht="43.5" customHeight="1" x14ac:dyDescent="0.25">
      <c r="A113" s="33" t="s">
        <v>116</v>
      </c>
      <c r="B113" s="56">
        <v>4020</v>
      </c>
      <c r="C113" s="28">
        <f>'[1]IV. Кап. інвестиції'!C8</f>
        <v>0</v>
      </c>
      <c r="D113" s="28">
        <f>'[1]IV. Кап. інвестиції'!D8</f>
        <v>0</v>
      </c>
      <c r="E113" s="28">
        <f>'[1]IV. Кап. інвестиції'!E8</f>
        <v>0</v>
      </c>
      <c r="F113" s="28">
        <f>'[1]IV. Кап. інвестиції'!F8</f>
        <v>0</v>
      </c>
    </row>
    <row r="114" spans="1:6" s="5" customFormat="1" ht="41.25" customHeight="1" x14ac:dyDescent="0.25">
      <c r="A114" s="33" t="s">
        <v>117</v>
      </c>
      <c r="B114" s="55">
        <v>4030</v>
      </c>
      <c r="C114" s="28">
        <f>'[1]IV. Кап. інвестиції'!C9</f>
        <v>0</v>
      </c>
      <c r="D114" s="28">
        <f>'[1]IV. Кап. інвестиції'!D9</f>
        <v>0</v>
      </c>
      <c r="E114" s="28">
        <f>'[1]IV. Кап. інвестиції'!E9</f>
        <v>0</v>
      </c>
      <c r="F114" s="28">
        <f>'[1]IV. Кап. інвестиції'!F9</f>
        <v>0</v>
      </c>
    </row>
    <row r="115" spans="1:6" s="5" customFormat="1" ht="42" customHeight="1" x14ac:dyDescent="0.25">
      <c r="A115" s="33" t="s">
        <v>118</v>
      </c>
      <c r="B115" s="56">
        <v>4040</v>
      </c>
      <c r="C115" s="28">
        <f>'[1]IV. Кап. інвестиції'!C10</f>
        <v>0</v>
      </c>
      <c r="D115" s="28">
        <f>'[1]IV. Кап. інвестиції'!D10</f>
        <v>0</v>
      </c>
      <c r="E115" s="28">
        <f>'[1]IV. Кап. інвестиції'!E10</f>
        <v>0</v>
      </c>
      <c r="F115" s="28">
        <f>'[1]IV. Кап. інвестиції'!F10</f>
        <v>0</v>
      </c>
    </row>
    <row r="116" spans="1:6" s="5" customFormat="1" ht="49.5" customHeight="1" x14ac:dyDescent="0.25">
      <c r="A116" s="33" t="s">
        <v>119</v>
      </c>
      <c r="B116" s="55">
        <v>4050</v>
      </c>
      <c r="C116" s="28">
        <f>'[1]IV. Кап. інвестиції'!C11</f>
        <v>0</v>
      </c>
      <c r="D116" s="28">
        <f>'[1]IV. Кап. інвестиції'!D11</f>
        <v>0</v>
      </c>
      <c r="E116" s="28">
        <f>'[1]IV. Кап. інвестиції'!E11</f>
        <v>0</v>
      </c>
      <c r="F116" s="28">
        <f>'[1]IV. Кап. інвестиції'!F11</f>
        <v>0</v>
      </c>
    </row>
    <row r="117" spans="1:6" s="5" customFormat="1" ht="33.75" customHeight="1" x14ac:dyDescent="0.25">
      <c r="A117" s="33" t="s">
        <v>120</v>
      </c>
      <c r="B117" s="55">
        <v>4060</v>
      </c>
      <c r="C117" s="28">
        <f>'[1]IV. Кап. інвестиції'!C12</f>
        <v>0</v>
      </c>
      <c r="D117" s="28">
        <f>'[1]IV. Кап. інвестиції'!D12</f>
        <v>0</v>
      </c>
      <c r="E117" s="28">
        <f>'[1]IV. Кап. інвестиції'!E12</f>
        <v>0</v>
      </c>
      <c r="F117" s="28">
        <f>'[1]IV. Кап. інвестиції'!F12</f>
        <v>0</v>
      </c>
    </row>
    <row r="118" spans="1:6" s="5" customFormat="1" ht="36.75" customHeight="1" x14ac:dyDescent="0.25">
      <c r="A118" s="36" t="s">
        <v>121</v>
      </c>
      <c r="B118" s="54">
        <v>4000</v>
      </c>
      <c r="C118" s="31">
        <f>SUM(C119:C122)</f>
        <v>0</v>
      </c>
      <c r="D118" s="31">
        <f>SUM(D119:D122)</f>
        <v>0</v>
      </c>
      <c r="E118" s="31">
        <f>SUM(E119:E122)</f>
        <v>0</v>
      </c>
      <c r="F118" s="31">
        <f>SUM(F119:F122)</f>
        <v>0</v>
      </c>
    </row>
    <row r="119" spans="1:6" s="5" customFormat="1" ht="20.100000000000001" customHeight="1" x14ac:dyDescent="0.25">
      <c r="A119" s="45" t="s">
        <v>122</v>
      </c>
      <c r="B119" s="57" t="s">
        <v>123</v>
      </c>
      <c r="C119" s="28"/>
      <c r="D119" s="28"/>
      <c r="E119" s="28">
        <f>'[1]6.2. Інша інфо_2'!M36</f>
        <v>0</v>
      </c>
      <c r="F119" s="28">
        <f>'[1]6.2. Інша інфо_2'!N36</f>
        <v>0</v>
      </c>
    </row>
    <row r="120" spans="1:6" s="5" customFormat="1" ht="20.100000000000001" customHeight="1" x14ac:dyDescent="0.25">
      <c r="A120" s="45" t="s">
        <v>124</v>
      </c>
      <c r="B120" s="57" t="s">
        <v>125</v>
      </c>
      <c r="C120" s="28"/>
      <c r="D120" s="28"/>
      <c r="E120" s="28">
        <f>'[1]6.2. Інша інфо_2'!Q36</f>
        <v>0</v>
      </c>
      <c r="F120" s="28">
        <f>'[1]6.2. Інша інфо_2'!R36</f>
        <v>0</v>
      </c>
    </row>
    <row r="121" spans="1:6" s="5" customFormat="1" ht="20.100000000000001" customHeight="1" x14ac:dyDescent="0.25">
      <c r="A121" s="45" t="s">
        <v>126</v>
      </c>
      <c r="B121" s="57" t="s">
        <v>127</v>
      </c>
      <c r="C121" s="28"/>
      <c r="D121" s="28"/>
      <c r="E121" s="28">
        <f>'[1]6.2. Інша інфо_2'!U36</f>
        <v>0</v>
      </c>
      <c r="F121" s="28">
        <f>'[1]6.2. Інша інфо_2'!V36</f>
        <v>0</v>
      </c>
    </row>
    <row r="122" spans="1:6" s="5" customFormat="1" ht="20.100000000000001" customHeight="1" thickBot="1" x14ac:dyDescent="0.3">
      <c r="A122" s="58" t="s">
        <v>128</v>
      </c>
      <c r="B122" s="59" t="s">
        <v>129</v>
      </c>
      <c r="C122" s="60"/>
      <c r="D122" s="60"/>
      <c r="E122" s="60">
        <f>'[1]6.2. Інша інфо_2'!Y36</f>
        <v>0</v>
      </c>
      <c r="F122" s="60">
        <f>'[1]6.2. Інша інфо_2'!Z36</f>
        <v>0</v>
      </c>
    </row>
    <row r="123" spans="1:6" s="5" customFormat="1" ht="19.5" thickBot="1" x14ac:dyDescent="0.3">
      <c r="A123" s="94" t="s">
        <v>130</v>
      </c>
      <c r="B123" s="95"/>
      <c r="C123" s="95"/>
      <c r="D123" s="95"/>
      <c r="E123" s="95"/>
      <c r="F123" s="95"/>
    </row>
    <row r="124" spans="1:6" s="5" customFormat="1" x14ac:dyDescent="0.25">
      <c r="A124" s="61" t="s">
        <v>131</v>
      </c>
      <c r="B124" s="44">
        <v>5040</v>
      </c>
      <c r="C124" s="62"/>
      <c r="D124" s="62"/>
      <c r="E124" s="62"/>
      <c r="F124" s="62">
        <f>(F60/F28)*100</f>
        <v>-5.6220718375845911</v>
      </c>
    </row>
    <row r="125" spans="1:6" s="5" customFormat="1" x14ac:dyDescent="0.25">
      <c r="A125" s="61" t="s">
        <v>132</v>
      </c>
      <c r="B125" s="44">
        <v>5020</v>
      </c>
      <c r="C125" s="62"/>
      <c r="D125" s="62"/>
      <c r="E125" s="62"/>
      <c r="F125" s="62"/>
    </row>
    <row r="126" spans="1:6" s="5" customFormat="1" x14ac:dyDescent="0.25">
      <c r="A126" s="50" t="s">
        <v>133</v>
      </c>
      <c r="B126" s="25">
        <v>5030</v>
      </c>
      <c r="C126" s="63"/>
      <c r="D126" s="63"/>
      <c r="E126" s="63"/>
      <c r="F126" s="63"/>
    </row>
    <row r="127" spans="1:6" s="5" customFormat="1" x14ac:dyDescent="0.25">
      <c r="A127" s="64" t="s">
        <v>134</v>
      </c>
      <c r="B127" s="65">
        <v>5110</v>
      </c>
      <c r="C127" s="66"/>
      <c r="D127" s="66"/>
      <c r="E127" s="66"/>
      <c r="F127" s="66"/>
    </row>
    <row r="128" spans="1:6" s="5" customFormat="1" ht="21.75" customHeight="1" thickBot="1" x14ac:dyDescent="0.3">
      <c r="A128" s="67" t="s">
        <v>135</v>
      </c>
      <c r="B128" s="68">
        <v>5220</v>
      </c>
      <c r="C128" s="69"/>
      <c r="D128" s="69"/>
      <c r="E128" s="69"/>
      <c r="F128" s="69"/>
    </row>
    <row r="129" spans="1:6" s="5" customFormat="1" ht="19.5" thickBot="1" x14ac:dyDescent="0.3">
      <c r="A129" s="85" t="s">
        <v>136</v>
      </c>
      <c r="B129" s="86"/>
      <c r="C129" s="86"/>
      <c r="D129" s="86"/>
      <c r="E129" s="86"/>
      <c r="F129" s="86"/>
    </row>
    <row r="130" spans="1:6" s="5" customFormat="1" ht="33.75" customHeight="1" x14ac:dyDescent="0.25">
      <c r="A130" s="61" t="s">
        <v>137</v>
      </c>
      <c r="B130" s="44">
        <v>6000</v>
      </c>
      <c r="C130" s="28"/>
      <c r="D130" s="28"/>
      <c r="E130" s="28"/>
      <c r="F130" s="70" t="s">
        <v>138</v>
      </c>
    </row>
    <row r="131" spans="1:6" s="5" customFormat="1" ht="20.100000000000001" customHeight="1" x14ac:dyDescent="0.25">
      <c r="A131" s="61" t="s">
        <v>139</v>
      </c>
      <c r="B131" s="44">
        <v>6001</v>
      </c>
      <c r="C131" s="46">
        <f>C132-C133</f>
        <v>0</v>
      </c>
      <c r="D131" s="46">
        <f>D132-D133</f>
        <v>0</v>
      </c>
      <c r="E131" s="46">
        <f>E132-E133</f>
        <v>0</v>
      </c>
      <c r="F131" s="70" t="s">
        <v>138</v>
      </c>
    </row>
    <row r="132" spans="1:6" s="5" customFormat="1" ht="20.100000000000001" customHeight="1" x14ac:dyDescent="0.25">
      <c r="A132" s="61" t="s">
        <v>140</v>
      </c>
      <c r="B132" s="44">
        <v>6002</v>
      </c>
      <c r="C132" s="28"/>
      <c r="D132" s="28"/>
      <c r="E132" s="28"/>
      <c r="F132" s="70" t="s">
        <v>138</v>
      </c>
    </row>
    <row r="133" spans="1:6" s="5" customFormat="1" ht="20.100000000000001" customHeight="1" x14ac:dyDescent="0.25">
      <c r="A133" s="61" t="s">
        <v>141</v>
      </c>
      <c r="B133" s="44">
        <v>6003</v>
      </c>
      <c r="C133" s="28"/>
      <c r="D133" s="28"/>
      <c r="E133" s="28"/>
      <c r="F133" s="70" t="s">
        <v>138</v>
      </c>
    </row>
    <row r="134" spans="1:6" s="5" customFormat="1" ht="33" customHeight="1" x14ac:dyDescent="0.25">
      <c r="A134" s="50" t="s">
        <v>142</v>
      </c>
      <c r="B134" s="25">
        <v>6010</v>
      </c>
      <c r="C134" s="28"/>
      <c r="D134" s="28"/>
      <c r="E134" s="28"/>
      <c r="F134" s="70" t="s">
        <v>138</v>
      </c>
    </row>
    <row r="135" spans="1:6" s="5" customFormat="1" ht="27" customHeight="1" x14ac:dyDescent="0.25">
      <c r="A135" s="50" t="s">
        <v>143</v>
      </c>
      <c r="B135" s="25">
        <v>6011</v>
      </c>
      <c r="C135" s="28"/>
      <c r="D135" s="28"/>
      <c r="E135" s="28"/>
      <c r="F135" s="70" t="s">
        <v>138</v>
      </c>
    </row>
    <row r="136" spans="1:6" s="5" customFormat="1" ht="20.100000000000001" customHeight="1" x14ac:dyDescent="0.25">
      <c r="A136" s="36" t="s">
        <v>144</v>
      </c>
      <c r="B136" s="25">
        <v>6020</v>
      </c>
      <c r="C136" s="49"/>
      <c r="D136" s="49"/>
      <c r="E136" s="49"/>
      <c r="F136" s="70" t="s">
        <v>138</v>
      </c>
    </row>
    <row r="137" spans="1:6" s="5" customFormat="1" ht="42" customHeight="1" x14ac:dyDescent="0.25">
      <c r="A137" s="50" t="s">
        <v>145</v>
      </c>
      <c r="B137" s="25">
        <v>6030</v>
      </c>
      <c r="C137" s="28"/>
      <c r="D137" s="28"/>
      <c r="E137" s="28"/>
      <c r="F137" s="70" t="s">
        <v>138</v>
      </c>
    </row>
    <row r="138" spans="1:6" s="5" customFormat="1" ht="39" customHeight="1" x14ac:dyDescent="0.25">
      <c r="A138" s="50" t="s">
        <v>146</v>
      </c>
      <c r="B138" s="25">
        <v>6040</v>
      </c>
      <c r="C138" s="28"/>
      <c r="D138" s="28"/>
      <c r="E138" s="28"/>
      <c r="F138" s="70" t="s">
        <v>138</v>
      </c>
    </row>
    <row r="139" spans="1:6" s="5" customFormat="1" ht="48" customHeight="1" x14ac:dyDescent="0.25">
      <c r="A139" s="36" t="s">
        <v>147</v>
      </c>
      <c r="B139" s="25">
        <v>6050</v>
      </c>
      <c r="C139" s="31">
        <f>SUM(C137:C138)</f>
        <v>0</v>
      </c>
      <c r="D139" s="31">
        <f>SUM(D137:D138)</f>
        <v>0</v>
      </c>
      <c r="E139" s="31">
        <f>SUM(E137:E138)</f>
        <v>0</v>
      </c>
      <c r="F139" s="70" t="s">
        <v>138</v>
      </c>
    </row>
    <row r="140" spans="1:6" s="5" customFormat="1" ht="36.75" customHeight="1" x14ac:dyDescent="0.25">
      <c r="A140" s="50" t="s">
        <v>148</v>
      </c>
      <c r="B140" s="25">
        <v>6060</v>
      </c>
      <c r="C140" s="28"/>
      <c r="D140" s="28"/>
      <c r="E140" s="28"/>
      <c r="F140" s="70" t="s">
        <v>138</v>
      </c>
    </row>
    <row r="141" spans="1:6" s="5" customFormat="1" ht="33.75" customHeight="1" x14ac:dyDescent="0.25">
      <c r="A141" s="50" t="s">
        <v>149</v>
      </c>
      <c r="B141" s="25">
        <v>6070</v>
      </c>
      <c r="C141" s="28"/>
      <c r="D141" s="28"/>
      <c r="E141" s="28"/>
      <c r="F141" s="70" t="s">
        <v>138</v>
      </c>
    </row>
    <row r="142" spans="1:6" s="5" customFormat="1" ht="33" customHeight="1" thickBot="1" x14ac:dyDescent="0.3">
      <c r="A142" s="36" t="s">
        <v>150</v>
      </c>
      <c r="B142" s="25">
        <v>6080</v>
      </c>
      <c r="C142" s="49"/>
      <c r="D142" s="49"/>
      <c r="E142" s="49"/>
      <c r="F142" s="70" t="s">
        <v>138</v>
      </c>
    </row>
    <row r="143" spans="1:6" s="5" customFormat="1" ht="19.5" thickBot="1" x14ac:dyDescent="0.3">
      <c r="A143" s="83" t="s">
        <v>151</v>
      </c>
      <c r="B143" s="84"/>
      <c r="C143" s="84"/>
      <c r="D143" s="84"/>
      <c r="E143" s="84"/>
      <c r="F143" s="84"/>
    </row>
    <row r="144" spans="1:6" s="5" customFormat="1" ht="45" customHeight="1" x14ac:dyDescent="0.25">
      <c r="A144" s="51" t="s">
        <v>152</v>
      </c>
      <c r="B144" s="71" t="s">
        <v>153</v>
      </c>
      <c r="C144" s="49">
        <f>SUM(C145:C147)</f>
        <v>0</v>
      </c>
      <c r="D144" s="49">
        <f>SUM(D145:D147)</f>
        <v>0</v>
      </c>
      <c r="E144" s="49">
        <f>SUM(E145:E147)</f>
        <v>0</v>
      </c>
      <c r="F144" s="49">
        <f>SUM(F145:F147)</f>
        <v>0</v>
      </c>
    </row>
    <row r="145" spans="1:6" s="5" customFormat="1" ht="27.75" customHeight="1" x14ac:dyDescent="0.25">
      <c r="A145" s="50" t="s">
        <v>154</v>
      </c>
      <c r="B145" s="72" t="s">
        <v>155</v>
      </c>
      <c r="C145" s="46"/>
      <c r="D145" s="46"/>
      <c r="E145" s="28">
        <f>'[1]6.1. Інша інфо_1'!F66</f>
        <v>0</v>
      </c>
      <c r="F145" s="28">
        <f>'[1]6.1. Інша інфо_1'!H66</f>
        <v>0</v>
      </c>
    </row>
    <row r="146" spans="1:6" s="5" customFormat="1" ht="20.100000000000001" customHeight="1" x14ac:dyDescent="0.25">
      <c r="A146" s="50" t="s">
        <v>156</v>
      </c>
      <c r="B146" s="72" t="s">
        <v>157</v>
      </c>
      <c r="C146" s="46"/>
      <c r="D146" s="46"/>
      <c r="E146" s="28">
        <f>'[1]6.1. Інша інфо_1'!F69</f>
        <v>0</v>
      </c>
      <c r="F146" s="28">
        <f>'[1]6.1. Інша інфо_1'!H69</f>
        <v>0</v>
      </c>
    </row>
    <row r="147" spans="1:6" s="5" customFormat="1" ht="31.5" customHeight="1" x14ac:dyDescent="0.25">
      <c r="A147" s="50" t="s">
        <v>158</v>
      </c>
      <c r="B147" s="72" t="s">
        <v>159</v>
      </c>
      <c r="C147" s="46"/>
      <c r="D147" s="46"/>
      <c r="E147" s="28">
        <f>'[1]6.1. Інша інфо_1'!F72</f>
        <v>0</v>
      </c>
      <c r="F147" s="28">
        <f>'[1]6.1. Інша інфо_1'!H72</f>
        <v>0</v>
      </c>
    </row>
    <row r="148" spans="1:6" s="5" customFormat="1" ht="35.25" customHeight="1" x14ac:dyDescent="0.25">
      <c r="A148" s="36" t="s">
        <v>160</v>
      </c>
      <c r="B148" s="72" t="s">
        <v>161</v>
      </c>
      <c r="C148" s="31">
        <f>SUM(C149:C151)</f>
        <v>0</v>
      </c>
      <c r="D148" s="31">
        <f>SUM(D149:D151)</f>
        <v>0</v>
      </c>
      <c r="E148" s="31">
        <f>SUM(E149:E151)</f>
        <v>0</v>
      </c>
      <c r="F148" s="31">
        <f>SUM(F149:F151)</f>
        <v>0</v>
      </c>
    </row>
    <row r="149" spans="1:6" s="5" customFormat="1" ht="20.100000000000001" customHeight="1" x14ac:dyDescent="0.25">
      <c r="A149" s="50" t="s">
        <v>154</v>
      </c>
      <c r="B149" s="72" t="s">
        <v>162</v>
      </c>
      <c r="C149" s="46"/>
      <c r="D149" s="46"/>
      <c r="E149" s="28">
        <f>'[1]6.1. Інша інфо_1'!J66</f>
        <v>0</v>
      </c>
      <c r="F149" s="28">
        <f>'[1]6.1. Інша інфо_1'!L66</f>
        <v>0</v>
      </c>
    </row>
    <row r="150" spans="1:6" s="5" customFormat="1" ht="20.100000000000001" customHeight="1" x14ac:dyDescent="0.25">
      <c r="A150" s="50" t="s">
        <v>156</v>
      </c>
      <c r="B150" s="72" t="s">
        <v>163</v>
      </c>
      <c r="C150" s="46"/>
      <c r="D150" s="46"/>
      <c r="E150" s="28">
        <f>'[1]6.1. Інша інфо_1'!J69</f>
        <v>0</v>
      </c>
      <c r="F150" s="28">
        <f>'[1]6.1. Інша інфо_1'!L69</f>
        <v>0</v>
      </c>
    </row>
    <row r="151" spans="1:6" s="5" customFormat="1" ht="24.75" customHeight="1" thickBot="1" x14ac:dyDescent="0.3">
      <c r="A151" s="64" t="s">
        <v>158</v>
      </c>
      <c r="B151" s="73" t="s">
        <v>164</v>
      </c>
      <c r="C151" s="46"/>
      <c r="D151" s="46"/>
      <c r="E151" s="28">
        <f>'[1]6.1. Інша інфо_1'!J72</f>
        <v>0</v>
      </c>
      <c r="F151" s="28">
        <f>'[1]6.1. Інша інфо_1'!L72</f>
        <v>0</v>
      </c>
    </row>
    <row r="152" spans="1:6" s="5" customFormat="1" ht="28.5" customHeight="1" thickBot="1" x14ac:dyDescent="0.3">
      <c r="A152" s="85" t="s">
        <v>165</v>
      </c>
      <c r="B152" s="86"/>
      <c r="C152" s="86"/>
      <c r="D152" s="86"/>
      <c r="E152" s="86"/>
      <c r="F152" s="86"/>
    </row>
    <row r="153" spans="1:6" s="5" customFormat="1" ht="88.5" customHeight="1" x14ac:dyDescent="0.25">
      <c r="A153" s="36" t="s">
        <v>180</v>
      </c>
      <c r="B153" s="72" t="s">
        <v>166</v>
      </c>
      <c r="C153" s="31">
        <f>SUM(C154:C156)</f>
        <v>0</v>
      </c>
      <c r="D153" s="70" t="s">
        <v>138</v>
      </c>
      <c r="E153" s="31">
        <f>SUM(E154:E156)</f>
        <v>0</v>
      </c>
      <c r="F153" s="31">
        <f>SUM(F154:F156)</f>
        <v>18</v>
      </c>
    </row>
    <row r="154" spans="1:6" s="5" customFormat="1" ht="30.75" customHeight="1" x14ac:dyDescent="0.25">
      <c r="A154" s="33" t="s">
        <v>167</v>
      </c>
      <c r="B154" s="72" t="s">
        <v>168</v>
      </c>
      <c r="C154" s="46">
        <f>'[1]6.1. Інша інфо_1'!C12</f>
        <v>0</v>
      </c>
      <c r="D154" s="70" t="s">
        <v>138</v>
      </c>
      <c r="E154" s="46">
        <f>'[1]6.1. Інша інфо_1'!F12</f>
        <v>0</v>
      </c>
      <c r="F154" s="46">
        <f>'[1]6.1. Інша інфо_1'!I12</f>
        <v>1</v>
      </c>
    </row>
    <row r="155" spans="1:6" s="5" customFormat="1" ht="36" customHeight="1" x14ac:dyDescent="0.25">
      <c r="A155" s="33" t="s">
        <v>169</v>
      </c>
      <c r="B155" s="72" t="s">
        <v>170</v>
      </c>
      <c r="C155" s="46">
        <f>'[1]6.1. Інша інфо_1'!C13</f>
        <v>0</v>
      </c>
      <c r="D155" s="70" t="s">
        <v>138</v>
      </c>
      <c r="E155" s="46">
        <f>'[1]6.1. Інша інфо_1'!F13</f>
        <v>0</v>
      </c>
      <c r="F155" s="46">
        <f>'[1]6.1. Інша інфо_1'!I13</f>
        <v>4</v>
      </c>
    </row>
    <row r="156" spans="1:6" s="5" customFormat="1" ht="29.25" customHeight="1" x14ac:dyDescent="0.25">
      <c r="A156" s="33" t="s">
        <v>171</v>
      </c>
      <c r="B156" s="72" t="s">
        <v>172</v>
      </c>
      <c r="C156" s="46">
        <f>'[1]6.1. Інша інфо_1'!C14</f>
        <v>0</v>
      </c>
      <c r="D156" s="70" t="s">
        <v>138</v>
      </c>
      <c r="E156" s="46">
        <f>'[1]6.1. Інша інфо_1'!F14</f>
        <v>0</v>
      </c>
      <c r="F156" s="46">
        <f>'[1]6.1. Інша інфо_1'!I14</f>
        <v>13</v>
      </c>
    </row>
    <row r="157" spans="1:6" s="5" customFormat="1" ht="23.25" customHeight="1" x14ac:dyDescent="0.25">
      <c r="A157" s="36" t="s">
        <v>71</v>
      </c>
      <c r="B157" s="72" t="s">
        <v>173</v>
      </c>
      <c r="C157" s="31">
        <f>C70</f>
        <v>0</v>
      </c>
      <c r="D157" s="70" t="s">
        <v>138</v>
      </c>
      <c r="E157" s="31">
        <f>E70</f>
        <v>0</v>
      </c>
      <c r="F157" s="31">
        <f>F70</f>
        <v>1139</v>
      </c>
    </row>
    <row r="158" spans="1:6" s="5" customFormat="1" ht="60.75" customHeight="1" x14ac:dyDescent="0.25">
      <c r="A158" s="36" t="s">
        <v>174</v>
      </c>
      <c r="B158" s="72" t="s">
        <v>175</v>
      </c>
      <c r="C158" s="37"/>
      <c r="D158" s="70"/>
      <c r="E158" s="37"/>
      <c r="F158" s="37">
        <f>'[1]6.1. Інша інфо_1'!I23</f>
        <v>21092.592592592591</v>
      </c>
    </row>
    <row r="159" spans="1:6" s="5" customFormat="1" ht="34.5" customHeight="1" x14ac:dyDescent="0.25">
      <c r="A159" s="33" t="s">
        <v>167</v>
      </c>
      <c r="B159" s="72" t="s">
        <v>176</v>
      </c>
      <c r="C159" s="63"/>
      <c r="D159" s="70"/>
      <c r="E159" s="62"/>
      <c r="F159" s="62">
        <f>'[1]6.1. Інша інфо_1'!I24</f>
        <v>8750</v>
      </c>
    </row>
    <row r="160" spans="1:6" s="5" customFormat="1" ht="34.5" customHeight="1" x14ac:dyDescent="0.25">
      <c r="A160" s="33" t="s">
        <v>169</v>
      </c>
      <c r="B160" s="72" t="s">
        <v>177</v>
      </c>
      <c r="C160" s="63"/>
      <c r="D160" s="70"/>
      <c r="E160" s="62"/>
      <c r="F160" s="62">
        <f>'[1]6.1. Інша інфо_1'!I25</f>
        <v>5812.5</v>
      </c>
    </row>
    <row r="161" spans="1:7" s="5" customFormat="1" ht="20.100000000000001" customHeight="1" x14ac:dyDescent="0.25">
      <c r="A161" s="33" t="s">
        <v>171</v>
      </c>
      <c r="B161" s="72" t="s">
        <v>178</v>
      </c>
      <c r="C161" s="63"/>
      <c r="D161" s="70"/>
      <c r="E161" s="62"/>
      <c r="F161" s="62">
        <f>'[1]6.1. Інша інфо_1'!I26</f>
        <v>4839.7435897435907</v>
      </c>
    </row>
    <row r="162" spans="1:7" s="5" customFormat="1" ht="20.100000000000001" customHeight="1" x14ac:dyDescent="0.25">
      <c r="A162" s="74"/>
      <c r="B162" s="75"/>
      <c r="C162" s="76"/>
      <c r="D162" s="76"/>
      <c r="E162" s="77"/>
      <c r="F162" s="77"/>
    </row>
    <row r="163" spans="1:7" s="5" customFormat="1" ht="20.100000000000001" customHeight="1" x14ac:dyDescent="0.25">
      <c r="A163" s="74"/>
      <c r="B163" s="75"/>
      <c r="C163" s="76"/>
      <c r="D163" s="76"/>
      <c r="E163" s="77"/>
      <c r="F163" s="77"/>
    </row>
    <row r="164" spans="1:7" x14ac:dyDescent="0.25">
      <c r="A164" s="78"/>
      <c r="B164" s="10"/>
      <c r="C164" s="10"/>
      <c r="D164" s="10"/>
      <c r="E164" s="10"/>
      <c r="F164" s="10"/>
    </row>
    <row r="165" spans="1:7" x14ac:dyDescent="0.25">
      <c r="A165" s="74" t="s">
        <v>184</v>
      </c>
      <c r="B165" s="79"/>
      <c r="C165" s="87"/>
      <c r="D165" s="88"/>
      <c r="E165" s="88"/>
      <c r="F165" s="88"/>
    </row>
    <row r="166" spans="1:7" s="7" customFormat="1" ht="20.100000000000001" customHeight="1" x14ac:dyDescent="0.25">
      <c r="A166" s="12" t="s">
        <v>185</v>
      </c>
      <c r="B166" s="11"/>
      <c r="C166" s="89" t="s">
        <v>186</v>
      </c>
      <c r="D166" s="89"/>
      <c r="E166" s="89"/>
      <c r="F166" s="89"/>
      <c r="G166" s="4"/>
    </row>
    <row r="167" spans="1:7" x14ac:dyDescent="0.25">
      <c r="A167" s="6"/>
    </row>
    <row r="168" spans="1:7" x14ac:dyDescent="0.25">
      <c r="A168" s="81" t="s">
        <v>187</v>
      </c>
      <c r="B168" s="82"/>
      <c r="C168" s="82"/>
      <c r="D168" s="82"/>
      <c r="E168" s="82"/>
      <c r="F168" s="82"/>
    </row>
    <row r="169" spans="1:7" x14ac:dyDescent="0.25">
      <c r="A169" s="6"/>
    </row>
    <row r="170" spans="1:7" x14ac:dyDescent="0.25">
      <c r="A170" s="6"/>
    </row>
    <row r="171" spans="1:7" x14ac:dyDescent="0.25">
      <c r="A171" s="6"/>
    </row>
    <row r="172" spans="1:7" x14ac:dyDescent="0.25">
      <c r="A172" s="6"/>
    </row>
    <row r="173" spans="1:7" x14ac:dyDescent="0.25">
      <c r="A173" s="6"/>
    </row>
    <row r="174" spans="1:7" x14ac:dyDescent="0.25">
      <c r="A174" s="6"/>
    </row>
    <row r="175" spans="1:7" x14ac:dyDescent="0.25">
      <c r="A175" s="6"/>
    </row>
    <row r="176" spans="1:7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</sheetData>
  <mergeCells count="35">
    <mergeCell ref="C2:F2"/>
    <mergeCell ref="B13:E13"/>
    <mergeCell ref="C3:F3"/>
    <mergeCell ref="B5:F5"/>
    <mergeCell ref="B11:F11"/>
    <mergeCell ref="B12:F12"/>
    <mergeCell ref="B14:E14"/>
    <mergeCell ref="B15:E15"/>
    <mergeCell ref="B6:E6"/>
    <mergeCell ref="B7:E7"/>
    <mergeCell ref="B8:E8"/>
    <mergeCell ref="B9:E9"/>
    <mergeCell ref="B10:E10"/>
    <mergeCell ref="A129:F129"/>
    <mergeCell ref="A75:F75"/>
    <mergeCell ref="B16:E16"/>
    <mergeCell ref="A18:F18"/>
    <mergeCell ref="A19:F19"/>
    <mergeCell ref="A20:F20"/>
    <mergeCell ref="A22:F22"/>
    <mergeCell ref="A24:A25"/>
    <mergeCell ref="B24:B25"/>
    <mergeCell ref="C24:D24"/>
    <mergeCell ref="E24:F24"/>
    <mergeCell ref="A27:F27"/>
    <mergeCell ref="A76:F76"/>
    <mergeCell ref="A88:F88"/>
    <mergeCell ref="A102:F102"/>
    <mergeCell ref="A110:F110"/>
    <mergeCell ref="A123:F123"/>
    <mergeCell ref="A168:F168"/>
    <mergeCell ref="A143:F143"/>
    <mergeCell ref="A152:F152"/>
    <mergeCell ref="C165:F165"/>
    <mergeCell ref="C166:F16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Komynteh_</dc:creator>
  <cp:lastModifiedBy>Пользователь</cp:lastModifiedBy>
  <cp:lastPrinted>2021-03-03T14:57:31Z</cp:lastPrinted>
  <dcterms:created xsi:type="dcterms:W3CDTF">2021-02-23T08:40:51Z</dcterms:created>
  <dcterms:modified xsi:type="dcterms:W3CDTF">2021-03-03T15:00:34Z</dcterms:modified>
</cp:coreProperties>
</file>